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4376" windowHeight="9648" tabRatio="748" activeTab="0"/>
  </bookViews>
  <sheets>
    <sheet name="本ツールご利用にあたって（必ずお読みください）" sheetId="1" r:id="rId1"/>
    <sheet name="確定賃金内訳表" sheetId="2" r:id="rId2"/>
    <sheet name="算定基礎賃金等の報告" sheetId="3" r:id="rId3"/>
  </sheets>
  <definedNames>
    <definedName name="_xlnm.Print_Area" localSheetId="1">'確定賃金内訳表'!$A$8:$CF$55</definedName>
    <definedName name="_xlnm.Print_Area" localSheetId="2">'算定基礎賃金等の報告'!$A$2:$BK$68</definedName>
  </definedNames>
  <calcPr fullCalcOnLoad="1"/>
</workbook>
</file>

<file path=xl/comments3.xml><?xml version="1.0" encoding="utf-8"?>
<comments xmlns="http://schemas.openxmlformats.org/spreadsheetml/2006/main">
  <authors>
    <author> </author>
  </authors>
  <commentList>
    <comment ref="BC51" authorId="0">
      <text>
        <r>
          <rPr>
            <b/>
            <sz val="9"/>
            <rFont val="ＭＳ Ｐゴシック"/>
            <family val="3"/>
          </rPr>
          <t xml:space="preserve">原本に記載されている
金額を入力してください。
</t>
        </r>
        <r>
          <rPr>
            <b/>
            <sz val="8"/>
            <rFont val="ＭＳ Ｐゴシック"/>
            <family val="3"/>
          </rPr>
          <t>このコメントは
　　　　印刷されません</t>
        </r>
      </text>
    </comment>
    <comment ref="AW7" authorId="0">
      <text>
        <r>
          <rPr>
            <b/>
            <sz val="9"/>
            <rFont val="ＭＳ Ｐゴシック"/>
            <family val="3"/>
          </rPr>
          <t xml:space="preserve">黄色のセルに、原本に記載されている番号を入力・選択してください。
</t>
        </r>
        <r>
          <rPr>
            <b/>
            <sz val="8"/>
            <rFont val="ＭＳ Ｐゴシック"/>
            <family val="3"/>
          </rPr>
          <t>（このコメントは印刷されません）</t>
        </r>
      </text>
    </comment>
    <comment ref="AL64" authorId="0">
      <text>
        <r>
          <rPr>
            <b/>
            <sz val="9"/>
            <rFont val="ＭＳ Ｐゴシック"/>
            <family val="3"/>
          </rPr>
          <t xml:space="preserve">印刷後、押印ください。
</t>
        </r>
        <r>
          <rPr>
            <b/>
            <sz val="8"/>
            <rFont val="ＭＳ Ｐゴシック"/>
            <family val="3"/>
          </rPr>
          <t>このコメントは印刷されません</t>
        </r>
      </text>
    </comment>
    <comment ref="BI14" authorId="0">
      <text>
        <r>
          <rPr>
            <b/>
            <sz val="9"/>
            <rFont val="ＭＳ Ｐゴシック"/>
            <family val="3"/>
          </rPr>
          <t>入力例　２９０３３１</t>
        </r>
      </text>
    </comment>
    <comment ref="U66" authorId="0">
      <text>
        <r>
          <rPr>
            <b/>
            <sz val="9"/>
            <rFont val="ＭＳ Ｐゴシック"/>
            <family val="3"/>
          </rPr>
          <t>該当者氏名を入力し、
年号・生年月日を入力または選択してください。</t>
        </r>
      </text>
    </comment>
  </commentList>
</comments>
</file>

<file path=xl/sharedStrings.xml><?xml version="1.0" encoding="utf-8"?>
<sst xmlns="http://schemas.openxmlformats.org/spreadsheetml/2006/main" count="2135" uniqueCount="290">
  <si>
    <t>事業主名</t>
  </si>
  <si>
    <t>〒</t>
  </si>
  <si>
    <t>月</t>
  </si>
  <si>
    <t>人員</t>
  </si>
  <si>
    <t>支払賃金</t>
  </si>
  <si>
    <t>※業種変更年月</t>
  </si>
  <si>
    <t>業種変更後</t>
  </si>
  <si>
    <t>労働保険番号</t>
  </si>
  <si>
    <t>府県</t>
  </si>
  <si>
    <t>管轄</t>
  </si>
  <si>
    <t>基幹番号</t>
  </si>
  <si>
    <t>料変</t>
  </si>
  <si>
    <t>労災</t>
  </si>
  <si>
    <t>雇用</t>
  </si>
  <si>
    <t>高齢</t>
  </si>
  <si>
    <t>４月</t>
  </si>
  <si>
    <t>５月</t>
  </si>
  <si>
    <t>６月</t>
  </si>
  <si>
    <t>７月</t>
  </si>
  <si>
    <t>８月</t>
  </si>
  <si>
    <t>９月</t>
  </si>
  <si>
    <t>１０月</t>
  </si>
  <si>
    <t>１２月</t>
  </si>
  <si>
    <t>１月</t>
  </si>
  <si>
    <t>２月</t>
  </si>
  <si>
    <t>３月</t>
  </si>
  <si>
    <t>のみ加入</t>
  </si>
  <si>
    <t>Ａ</t>
  </si>
  <si>
    <t>①の支払賃金計</t>
  </si>
  <si>
    <t>雇用保険加入</t>
  </si>
  <si>
    <t>②の支払賃金計</t>
  </si>
  <si>
    <t>③の支払賃金計</t>
  </si>
  <si>
    <t>雇用保険合計</t>
  </si>
  <si>
    <t>④の支払賃金計</t>
  </si>
  <si>
    <t>番号</t>
  </si>
  <si>
    <t>年度労働保険料確定賃金内訳表</t>
  </si>
  <si>
    <t>労災保険・</t>
  </si>
  <si>
    <t>雇用保険と</t>
  </si>
  <si>
    <t>も加入の者</t>
  </si>
  <si>
    <t>事業場名称</t>
  </si>
  <si>
    <t>電話番号</t>
  </si>
  <si>
    <t>事業の概要</t>
  </si>
  <si>
    <t>合計</t>
  </si>
  <si>
    <t>2.該当しない</t>
  </si>
  <si>
    <t>円</t>
  </si>
  <si>
    <t>No</t>
  </si>
  <si>
    <t>確定</t>
  </si>
  <si>
    <t>基礎日額</t>
  </si>
  <si>
    <t>00</t>
  </si>
  <si>
    <t>組織様式第5号</t>
  </si>
  <si>
    <t>労働保険料等算定基礎賃金等の報告</t>
  </si>
  <si>
    <t>住所　　</t>
  </si>
  <si>
    <t>－</t>
  </si>
  <si>
    <t>頁</t>
  </si>
  <si>
    <t>所掌</t>
  </si>
  <si>
    <t>枝番</t>
  </si>
  <si>
    <t>3.事業の概要</t>
  </si>
  <si>
    <t>4.特掲事業</t>
  </si>
  <si>
    <t>5.新年度賃金見込額</t>
  </si>
  <si>
    <t>1.該当する</t>
  </si>
  <si>
    <t>1.前年度と同額</t>
  </si>
  <si>
    <t>事業場名</t>
  </si>
  <si>
    <t>2.前年度と変わる</t>
  </si>
  <si>
    <t>雇用保険事業所番号</t>
  </si>
  <si>
    <t>千円</t>
  </si>
  <si>
    <t>6.延納の申請</t>
  </si>
  <si>
    <t>殿</t>
  </si>
  <si>
    <t>　　1.一括納付</t>
  </si>
  <si>
    <t>3.委託解除年月日</t>
  </si>
  <si>
    <t>年</t>
  </si>
  <si>
    <t>日</t>
  </si>
  <si>
    <t>　　2.分納（３回）</t>
  </si>
  <si>
    <t>事業場TEL：</t>
  </si>
  <si>
    <t>1．労 災 保 険 及 び 一 般 拠 出 金 対 象 労 働 者 数 及 び 賃 金</t>
  </si>
  <si>
    <t>2．雇 用 保 険 対 象 被 保 険 者 数 及 び 賃 金</t>
  </si>
  <si>
    <t>(1)　常　用　労　働　者</t>
  </si>
  <si>
    <t>(2)　役員で労働者扱いの者</t>
  </si>
  <si>
    <t>(3)　臨　時　労　働　者</t>
  </si>
  <si>
    <t>(4)　　　　合　計</t>
  </si>
  <si>
    <t>(5)　被　保　険　者</t>
  </si>
  <si>
    <t>(6)役員で被保険者扱いの者</t>
  </si>
  <si>
    <t>(7)　　　　　合　計</t>
  </si>
  <si>
    <t>(8)うち高年齢労働者分</t>
  </si>
  <si>
    <t>（(5)＋(6)）</t>
  </si>
  <si>
    <t>支　払　賃　金</t>
  </si>
  <si>
    <t>人</t>
  </si>
  <si>
    <t>円</t>
  </si>
  <si>
    <t>合　計</t>
  </si>
  <si>
    <t>１ヵ月平均　　　使用労働　　　者数　人</t>
  </si>
  <si>
    <t>A</t>
  </si>
  <si>
    <t>１ヵ月平均　　　被保険者　　　数　　人</t>
  </si>
  <si>
    <t>B</t>
  </si>
  <si>
    <t>１ヵ月平均　　　高齢者労　　働数　人</t>
  </si>
  <si>
    <t>C</t>
  </si>
  <si>
    <t>D</t>
  </si>
  <si>
    <t>E</t>
  </si>
  <si>
    <t>Ｆ</t>
  </si>
  <si>
    <t>業種変更前　　　　　　　　　　　　　　　　（業種変更が無い時）</t>
  </si>
  <si>
    <t>ａ</t>
  </si>
  <si>
    <t>ｂ</t>
  </si>
  <si>
    <t>c</t>
  </si>
  <si>
    <t>d</t>
  </si>
  <si>
    <t>e</t>
  </si>
  <si>
    <t>f</t>
  </si>
  <si>
    <t>No</t>
  </si>
  <si>
    <t>9．特別加入者の氏名</t>
  </si>
  <si>
    <t>10.承認された</t>
  </si>
  <si>
    <t>11.適用月数</t>
  </si>
  <si>
    <t>12.希望する</t>
  </si>
  <si>
    <t>9.特別加入者の氏名</t>
  </si>
  <si>
    <t>10.承認された</t>
  </si>
  <si>
    <t>11.適用月数</t>
  </si>
  <si>
    <t>No</t>
  </si>
  <si>
    <t>9.特別加入者の氏名</t>
  </si>
  <si>
    <t>基礎日額</t>
  </si>
  <si>
    <t>概算</t>
  </si>
  <si>
    <t>確定</t>
  </si>
  <si>
    <t>申告済概算保険料</t>
  </si>
  <si>
    <t>00</t>
  </si>
  <si>
    <t>作成者氏名</t>
  </si>
  <si>
    <t>記名押印又は署名</t>
  </si>
  <si>
    <t>13．雇 用 保 険 料 免 除 高 年 齢 労 働 者 氏 名 （生年月日）</t>
  </si>
  <si>
    <t>上記のとおり報告します。</t>
  </si>
  <si>
    <t>7．予備欄</t>
  </si>
  <si>
    <t>委託手数料</t>
  </si>
  <si>
    <t>予備欄２</t>
  </si>
  <si>
    <t>予備欄３</t>
  </si>
  <si>
    <t>1期</t>
  </si>
  <si>
    <t>2期</t>
  </si>
  <si>
    <t>3期</t>
  </si>
  <si>
    <t>日雇労働被保険者に支払った賃金を含む
なお、パートタイマー、アルバイト等
雇用保険の被保険者とならない者を除く</t>
  </si>
  <si>
    <t>給与支払等の面からみて
労働者的性格の強い者</t>
  </si>
  <si>
    <t>確定年度の初日において満６４歳以上の者（任意加入の高年齢被保険者、短期雇用特例被保険者を除く）</t>
  </si>
  <si>
    <t>　　　　業務執行権を有する者の指示を
　　　　受け労働に従事し、賃金を得て
　　　　いる者等</t>
  </si>
  <si>
    <t>パートタイマー、アルバイト等</t>
  </si>
  <si>
    <t>印</t>
  </si>
  <si>
    <t>人</t>
  </si>
  <si>
    <t>※</t>
  </si>
  <si>
    <t>Ｂ</t>
  </si>
  <si>
    <t>③</t>
  </si>
  <si>
    <t>Ｃ</t>
  </si>
  <si>
    <t>Ｄ</t>
  </si>
  <si>
    <t>（Ｂ＋Ｃ）</t>
  </si>
  <si>
    <t>Ｅ</t>
  </si>
  <si>
    <t>Ｆ</t>
  </si>
  <si>
    <t>適用対象(○印)</t>
  </si>
  <si>
    <t>支　　　　　払　　　　　賃　　　　　金　　　　　総　　　　　額</t>
  </si>
  <si>
    <t>②</t>
  </si>
  <si>
    <t>労災保険 ・</t>
  </si>
  <si>
    <t xml:space="preserve">  （雇用保険の加入
  要件を満たす者で
  未加入の者は含め
  て記入し、後日取
  得手続をしてくだ
  さい）</t>
  </si>
  <si>
    <t>労災保険</t>
  </si>
  <si>
    <t>④</t>
  </si>
  <si>
    <t>支 払 賃 金 計</t>
  </si>
  <si>
    <t>人　　 員　　 計</t>
  </si>
  <si>
    <t>（ Ａ ＋ Ｄ ＋ Ｆ ）</t>
  </si>
  <si>
    <t>総合計 （ 労災保険 ）</t>
  </si>
  <si>
    <t>特
別
加
入
を
除
く</t>
  </si>
  <si>
    <t>（</t>
  </si>
  <si>
    <t>）</t>
  </si>
  <si>
    <t>雇
用
労
働
者</t>
  </si>
  <si>
    <t>特別加入者の氏名</t>
  </si>
  <si>
    <t>０１</t>
  </si>
  <si>
    <t>０２</t>
  </si>
  <si>
    <t xml:space="preserve">
役
員
・
同
居
の
親
族</t>
  </si>
  <si>
    <t>給付基礎日額</t>
  </si>
  <si>
    <t>加入月・脱退月</t>
  </si>
  <si>
    <t>０５</t>
  </si>
  <si>
    <t>０６</t>
  </si>
  <si>
    <t>①</t>
  </si>
  <si>
    <t>/12</t>
  </si>
  <si>
    <t>適用対象</t>
  </si>
  <si>
    <t>○</t>
  </si>
  <si>
    <t>事業所名称</t>
  </si>
  <si>
    <t>１１月</t>
  </si>
  <si>
    <t>郵便番号</t>
  </si>
  <si>
    <t>住　所</t>
  </si>
  <si>
    <t>事業概要</t>
  </si>
  <si>
    <t>雇用保険事業所番号</t>
  </si>
  <si>
    <t>-</t>
  </si>
  <si>
    <t>②の人員計</t>
  </si>
  <si>
    <t>①の人員計</t>
  </si>
  <si>
    <t>④の人員計</t>
  </si>
  <si>
    <t>０３</t>
  </si>
  <si>
    <t>０４</t>
  </si>
  <si>
    <t>代表者名</t>
  </si>
  <si>
    <t>印刷／提出</t>
  </si>
  <si>
    <t>入力</t>
  </si>
  <si>
    <t>注意事項</t>
  </si>
  <si>
    <t>１．　『確定賃金内訳表』　『算定基礎賃金等の報告』　の記入にあたっては、お手元にある</t>
  </si>
  <si>
    <t>３．　本ツールの内容には万全を期しておりますが、その内容を保証するものではありません。</t>
  </si>
  <si>
    <r>
      <t>　　　</t>
    </r>
    <r>
      <rPr>
        <b/>
        <sz val="11"/>
        <color indexed="10"/>
        <rFont val="ＭＳ Ｐゴシック"/>
        <family val="3"/>
      </rPr>
      <t>計算結果については、必ず検算をしてください。</t>
    </r>
  </si>
  <si>
    <r>
      <t>４．　</t>
    </r>
    <r>
      <rPr>
        <b/>
        <sz val="11"/>
        <rFont val="ＭＳ Ｐゴシック"/>
        <family val="3"/>
      </rPr>
      <t>本ツールの利用に基づくいかなる損害が発生しても、一切の責任を負わないことを</t>
    </r>
  </si>
  <si>
    <r>
      <t>　　　</t>
    </r>
    <r>
      <rPr>
        <b/>
        <sz val="11"/>
        <rFont val="ＭＳ Ｐゴシック"/>
        <family val="3"/>
      </rPr>
      <t>あらかじめご了承ください。</t>
    </r>
  </si>
  <si>
    <t>ご利用手順</t>
  </si>
  <si>
    <t>作成にあたっては、以下の手順で進めてください。</t>
  </si>
  <si>
    <t>　　　『記入のしかた』（送付済み）をよく読んでご記入ください。</t>
  </si>
  <si>
    <t>①　事前に送付されている『記入のしかた』（送付済み）を読む。</t>
  </si>
  <si>
    <t>黄色のセルは必須入力です。</t>
  </si>
  <si>
    <t>（入力するとセルが白色に変わります。）</t>
  </si>
  <si>
    <t>←　上伊那郡から記入してください</t>
  </si>
  <si>
    <t>賞与（</t>
  </si>
  <si>
    <t>）</t>
  </si>
  <si>
    <t>　　　　　　　　　　　　　　　　　月　別
　氏　名</t>
  </si>
  <si>
    <t>Ｃ</t>
  </si>
  <si>
    <t>③の人員計</t>
  </si>
  <si>
    <t>/</t>
  </si>
  <si>
    <t>－</t>
  </si>
  <si>
    <t>Ｄ支払賃金計</t>
  </si>
  <si>
    <t>Ｅ支払賃金計</t>
  </si>
  <si>
    <t>Ｅ人　 員　 計</t>
  </si>
  <si>
    <t>Ｄ人員計</t>
  </si>
  <si>
    <t>うち６４</t>
  </si>
  <si>
    <t>歳以上</t>
  </si>
  <si>
    <t>（(1)＋(2)＋(3)）</t>
  </si>
  <si>
    <t>支　払　賃　金</t>
  </si>
  <si>
    <t>年号</t>
  </si>
  <si>
    <t>事業所情報を記入してください　　⇒⇒</t>
  </si>
  <si>
    <t>1日</t>
  </si>
  <si>
    <t>2日</t>
  </si>
  <si>
    <t>3日</t>
  </si>
  <si>
    <t>4日</t>
  </si>
  <si>
    <t>5日</t>
  </si>
  <si>
    <t>6日</t>
  </si>
  <si>
    <t>7日</t>
  </si>
  <si>
    <t>8日</t>
  </si>
  <si>
    <t>9日</t>
  </si>
  <si>
    <t>10日</t>
  </si>
  <si>
    <t>11日</t>
  </si>
  <si>
    <t>12日</t>
  </si>
  <si>
    <t>13日</t>
  </si>
  <si>
    <t>14日</t>
  </si>
  <si>
    <t>15日</t>
  </si>
  <si>
    <t>16日</t>
  </si>
  <si>
    <t>17日</t>
  </si>
  <si>
    <t>18日</t>
  </si>
  <si>
    <t>19日</t>
  </si>
  <si>
    <t>20日</t>
  </si>
  <si>
    <t>21日</t>
  </si>
  <si>
    <t>22日</t>
  </si>
  <si>
    <t>23日</t>
  </si>
  <si>
    <t>24日</t>
  </si>
  <si>
    <t>25日</t>
  </si>
  <si>
    <t>26日</t>
  </si>
  <si>
    <t>27日</t>
  </si>
  <si>
    <t>28日</t>
  </si>
  <si>
    <t>29日</t>
  </si>
  <si>
    <t>30日</t>
  </si>
  <si>
    <t>31日</t>
  </si>
  <si>
    <t>日</t>
  </si>
  <si>
    <t>月</t>
  </si>
  <si>
    <t>1月</t>
  </si>
  <si>
    <t>2月</t>
  </si>
  <si>
    <t>3月</t>
  </si>
  <si>
    <t>4月</t>
  </si>
  <si>
    <t>5月</t>
  </si>
  <si>
    <t>6月</t>
  </si>
  <si>
    <t>7月</t>
  </si>
  <si>
    <t>8月</t>
  </si>
  <si>
    <t>9月</t>
  </si>
  <si>
    <t>10月</t>
  </si>
  <si>
    <t>11月</t>
  </si>
  <si>
    <t>12月</t>
  </si>
  <si>
    <t xml:space="preserve"> 事業主氏名</t>
  </si>
  <si>
    <t>← 印刷／提出時には、｢印刷／提出｣に変更してください。</t>
  </si>
  <si>
    <t>　   項目
 月別</t>
  </si>
  <si>
    <t>←　１マスに１文字入力してください</t>
  </si>
  <si>
    <t>印刷時の注意</t>
  </si>
  <si>
    <t>注１　Ｂ４サイズで印刷してください。</t>
  </si>
  <si>
    <t>　　 　やむを得ずＡ４サイズで印刷する場合は[ページ設定]で修正してください。</t>
  </si>
  <si>
    <t>注2　『確定賃金内訳表』が複数枚にわたる場合は印刷範囲の変更が必要です 。</t>
  </si>
  <si>
    <t>注2　計算結果については、必ず検算を行ってください。</t>
  </si>
  <si>
    <t>←　記入例 　（法人の場合）　代表取締役　長野　太郎
                  （個人の場合）　長野　太郎</t>
  </si>
  <si>
    <r>
      <t xml:space="preserve">（ 事業場TEL ： </t>
    </r>
    <r>
      <rPr>
        <b/>
        <sz val="10"/>
        <rFont val="ＭＳ Ｐゴシック"/>
        <family val="3"/>
      </rPr>
      <t xml:space="preserve">0265-72-6265 </t>
    </r>
    <r>
      <rPr>
        <sz val="10"/>
        <rFont val="ＭＳ Ｐゴシック"/>
        <family val="3"/>
      </rPr>
      <t>）</t>
    </r>
  </si>
  <si>
    <t>　　　する。</t>
  </si>
  <si>
    <t>　　 の報告』原本を提出する。</t>
  </si>
  <si>
    <t>　　　す。お手数ですが適宜修正を施してください。</t>
  </si>
  <si>
    <t>２．　動作環境によっては、印刷した際に罫線のずれや文字化け等が発生する可能性がありま</t>
  </si>
  <si>
    <t>※黄色のセルのみ入力してください。</t>
  </si>
  <si>
    <t>※水色のセルは一切入力不要です。</t>
  </si>
  <si>
    <r>
      <t>②</t>
    </r>
    <r>
      <rPr>
        <sz val="11"/>
        <color indexed="40"/>
        <rFont val="ＭＳ Ｐゴシック"/>
        <family val="3"/>
      </rPr>
      <t>　</t>
    </r>
    <r>
      <rPr>
        <b/>
        <sz val="11"/>
        <color indexed="40"/>
        <rFont val="ＭＳ Ｐゴシック"/>
        <family val="3"/>
      </rPr>
      <t>『確定賃金内訳表　（水色のセル）　』</t>
    </r>
    <r>
      <rPr>
        <sz val="11"/>
        <color indexed="40"/>
        <rFont val="ＭＳ Ｐゴシック"/>
        <family val="3"/>
      </rPr>
      <t>　</t>
    </r>
    <r>
      <rPr>
        <sz val="11"/>
        <rFont val="ＭＳ Ｐゴシック"/>
        <family val="3"/>
      </rPr>
      <t>の入力・印刷。　入力誤りがないか検算・チェックする。</t>
    </r>
  </si>
  <si>
    <r>
      <t>③</t>
    </r>
    <r>
      <rPr>
        <b/>
        <sz val="11"/>
        <rFont val="ＭＳ Ｐゴシック"/>
        <family val="3"/>
      </rPr>
      <t>　</t>
    </r>
    <r>
      <rPr>
        <b/>
        <sz val="11"/>
        <color indexed="40"/>
        <rFont val="ＭＳ Ｐゴシック"/>
        <family val="3"/>
      </rPr>
      <t>『算定基礎賃金等の報告　(黄色のセル）　』</t>
    </r>
    <r>
      <rPr>
        <sz val="11"/>
        <rFont val="ＭＳ Ｐゴシック"/>
        <family val="3"/>
      </rPr>
      <t>　の入力・印刷。　入力誤りがないか検算・チェック</t>
    </r>
  </si>
  <si>
    <r>
      <t>　　　・作成者氏名欄に</t>
    </r>
    <r>
      <rPr>
        <b/>
        <u val="double"/>
        <sz val="11"/>
        <color indexed="10"/>
        <rFont val="ＭＳ Ｐゴシック"/>
        <family val="3"/>
      </rPr>
      <t>記名押印又は署名</t>
    </r>
    <r>
      <rPr>
        <sz val="11"/>
        <rFont val="ＭＳ Ｐゴシック"/>
        <family val="3"/>
      </rPr>
      <t>する。</t>
    </r>
  </si>
  <si>
    <t>④　事業主氏名欄に押印する。</t>
  </si>
  <si>
    <r>
      <t>⑤　</t>
    </r>
    <r>
      <rPr>
        <sz val="11"/>
        <rFont val="ＭＳ Ｐゴシック"/>
        <family val="3"/>
      </rPr>
      <t>印刷した『確定賃金内訳表』・『算定基礎賃金等の報告』と、</t>
    </r>
    <r>
      <rPr>
        <b/>
        <sz val="11"/>
        <color indexed="10"/>
        <rFont val="ＭＳ Ｐゴシック"/>
        <family val="3"/>
      </rPr>
      <t>お手元の『算定基礎賃金等</t>
    </r>
  </si>
  <si>
    <r>
      <t>注3　</t>
    </r>
    <r>
      <rPr>
        <b/>
        <sz val="11"/>
        <color indexed="10"/>
        <rFont val="ＭＳ Ｐゴシック"/>
        <family val="3"/>
      </rPr>
      <t>本ツールは、エクセルのバージョン2003で作成しています。</t>
    </r>
  </si>
  <si>
    <t>注1　本ツールの使用にあたっては、必ず事前にこの「ご利用にあたって」をご一読頂き</t>
  </si>
  <si>
    <t>　　　これらの内容について同意されない場合には使用をご遠慮ください。</t>
  </si>
  <si>
    <t>労働保険料　年度更新計算支援ツールの「ご利用にあたって」</t>
  </si>
  <si>
    <t>令和</t>
  </si>
  <si>
    <r>
      <rPr>
        <sz val="6"/>
        <rFont val="ＭＳ Ｐゴシック"/>
        <family val="3"/>
      </rPr>
      <t>事務組合名</t>
    </r>
    <r>
      <rPr>
        <sz val="8"/>
        <rFont val="ＭＳ Ｐゴシック"/>
        <family val="3"/>
      </rPr>
      <t>　</t>
    </r>
    <r>
      <rPr>
        <b/>
        <sz val="9"/>
        <rFont val="ＭＳ Ｐゴシック"/>
        <family val="3"/>
      </rPr>
      <t>労働保険事務組合南箕輪村商工会</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</si>
</sst>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_ "/>
    <numFmt numFmtId="178" formatCode="#,##0.0;[Red]\-#,##0.0"/>
    <numFmt numFmtId="179" formatCode="0.0"/>
    <numFmt numFmtId="180" formatCode="&quot;Yes&quot;;&quot;Yes&quot;;&quot;No&quot;"/>
    <numFmt numFmtId="181" formatCode="&quot;True&quot;;&quot;True&quot;;&quot;False&quot;"/>
    <numFmt numFmtId="182" formatCode="&quot;On&quot;;&quot;On&quot;;&quot;Off&quot;"/>
    <numFmt numFmtId="183" formatCode="[$€-2]\ #,##0.00_);[Red]\([$€-2]\ #,##0.00\)"/>
    <numFmt numFmtId="184" formatCode="[$]ggge&quot;年&quot;m&quot;月&quot;d&quot;日&quot;;@"/>
    <numFmt numFmtId="185" formatCode="[$-411]gge&quot;年&quot;m&quot;月&quot;d&quot;日&quot;;@"/>
    <numFmt numFmtId="186" formatCode="[$]gge&quot;年&quot;m&quot;月&quot;d&quot;日&quot;;@"/>
    <numFmt numFmtId="187" formatCode="[$]ggge&quot;年&quot;m&quot;月&quot;d&quot;日&quot;;@"/>
    <numFmt numFmtId="188" formatCode="[$]gge&quot;年&quot;m&quot;月&quot;d&quot;日&quot;;@"/>
  </numFmts>
  <fonts count="53">
    <font>
      <sz val="11"/>
      <name val="ＭＳ Ｐゴシック"/>
      <family val="3"/>
    </font>
    <font>
      <sz val="6"/>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name val="ＭＳ 明朝"/>
      <family val="1"/>
    </font>
    <font>
      <sz val="6"/>
      <name val="ＭＳ 明朝"/>
      <family val="1"/>
    </font>
    <font>
      <sz val="11"/>
      <name val="ＭＳ 明朝"/>
      <family val="1"/>
    </font>
    <font>
      <sz val="13"/>
      <name val="ＭＳ 明朝"/>
      <family val="1"/>
    </font>
    <font>
      <sz val="9"/>
      <name val="ＭＳ 明朝"/>
      <family val="1"/>
    </font>
    <font>
      <sz val="8"/>
      <name val="ＭＳ 明朝"/>
      <family val="1"/>
    </font>
    <font>
      <sz val="10"/>
      <name val="ＭＳ 明朝"/>
      <family val="1"/>
    </font>
    <font>
      <sz val="5"/>
      <name val="ＭＳ 明朝"/>
      <family val="1"/>
    </font>
    <font>
      <sz val="4"/>
      <name val="ＭＳ 明朝"/>
      <family val="1"/>
    </font>
    <font>
      <b/>
      <sz val="9"/>
      <name val="ＭＳ Ｐゴシック"/>
      <family val="3"/>
    </font>
    <font>
      <sz val="8"/>
      <name val="ＭＳ Ｐゴシック"/>
      <family val="3"/>
    </font>
    <font>
      <b/>
      <sz val="8"/>
      <name val="ＭＳ Ｐゴシック"/>
      <family val="3"/>
    </font>
    <font>
      <b/>
      <sz val="11"/>
      <name val="ＭＳ Ｐゴシック"/>
      <family val="3"/>
    </font>
    <font>
      <sz val="7"/>
      <name val="ＭＳ Ｐゴシック"/>
      <family val="3"/>
    </font>
    <font>
      <b/>
      <sz val="7"/>
      <name val="ＭＳ Ｐゴシック"/>
      <family val="3"/>
    </font>
    <font>
      <b/>
      <sz val="10"/>
      <name val="ＭＳ Ｐゴシック"/>
      <family val="3"/>
    </font>
    <font>
      <sz val="12"/>
      <name val="ＭＳ Ｐゴシック"/>
      <family val="3"/>
    </font>
    <font>
      <b/>
      <sz val="12"/>
      <name val="ＭＳ Ｐゴシック"/>
      <family val="3"/>
    </font>
    <font>
      <b/>
      <sz val="10"/>
      <name val="ＭＳ ゴシック"/>
      <family val="3"/>
    </font>
    <font>
      <b/>
      <sz val="11"/>
      <color indexed="10"/>
      <name val="ＭＳ Ｐゴシック"/>
      <family val="3"/>
    </font>
    <font>
      <sz val="14"/>
      <name val="ＭＳ Ｐゴシック"/>
      <family val="3"/>
    </font>
    <font>
      <b/>
      <sz val="18"/>
      <name val="ＭＳ Ｐゴシック"/>
      <family val="3"/>
    </font>
    <font>
      <sz val="8"/>
      <name val="ＭＳ ゴシック"/>
      <family val="3"/>
    </font>
    <font>
      <sz val="4"/>
      <name val="ＭＳ Ｐゴシック"/>
      <family val="3"/>
    </font>
    <font>
      <sz val="11"/>
      <color indexed="40"/>
      <name val="ＭＳ Ｐゴシック"/>
      <family val="3"/>
    </font>
    <font>
      <b/>
      <sz val="11"/>
      <color indexed="40"/>
      <name val="ＭＳ Ｐゴシック"/>
      <family val="3"/>
    </font>
    <font>
      <b/>
      <u val="double"/>
      <sz val="11"/>
      <color indexed="10"/>
      <name val="ＭＳ Ｐゴシック"/>
      <family val="3"/>
    </font>
    <font>
      <sz val="15"/>
      <name val="ＭＳ Ｐゴシック"/>
      <family val="3"/>
    </font>
    <font>
      <sz val="10"/>
      <name val="ＭＳ ゴシック"/>
      <family val="3"/>
    </font>
    <font>
      <sz val="16"/>
      <color indexed="8"/>
      <name val="ＭＳ Ｐゴシック"/>
      <family val="3"/>
    </font>
    <font>
      <sz val="11"/>
      <color indexed="8"/>
      <name val="ＡＲＰ丸ゴシック体Ｍ"/>
      <family val="3"/>
    </font>
    <font>
      <sz val="7"/>
      <color indexed="8"/>
      <name val="ＭＳ Ｐゴシック"/>
      <family val="3"/>
    </font>
    <font>
      <b/>
      <sz val="11"/>
      <color rgb="FFFF0000"/>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14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bottom style="thin"/>
    </border>
    <border>
      <left style="thin"/>
      <right style="dotted">
        <color indexed="22"/>
      </right>
      <top style="thin"/>
      <bottom style="thin"/>
    </border>
    <border>
      <left style="dotted">
        <color indexed="22"/>
      </left>
      <right style="thin"/>
      <top style="thin"/>
      <bottom style="thin"/>
    </border>
    <border>
      <left style="thin"/>
      <right style="thin"/>
      <top style="thin"/>
      <bottom style="thin"/>
    </border>
    <border>
      <left style="dotted">
        <color indexed="22"/>
      </left>
      <right style="dotted">
        <color indexed="22"/>
      </right>
      <top style="thin"/>
      <bottom style="thin"/>
    </border>
    <border>
      <left style="dotted">
        <color indexed="22"/>
      </left>
      <right style="thin"/>
      <top>
        <color indexed="63"/>
      </top>
      <bottom style="thin"/>
    </border>
    <border>
      <left style="thin"/>
      <right style="dotted">
        <color indexed="55"/>
      </right>
      <top style="thin"/>
      <bottom style="thin"/>
    </border>
    <border>
      <left style="dotted">
        <color indexed="55"/>
      </left>
      <right style="dotted">
        <color indexed="55"/>
      </right>
      <top style="thin"/>
      <bottom style="thin"/>
    </border>
    <border>
      <left style="dotted">
        <color indexed="55"/>
      </left>
      <right style="thin"/>
      <top style="thin"/>
      <bottom style="thin"/>
    </border>
    <border>
      <left>
        <color indexed="63"/>
      </left>
      <right>
        <color indexed="63"/>
      </right>
      <top>
        <color indexed="63"/>
      </top>
      <bottom style="hair"/>
    </border>
    <border>
      <left>
        <color indexed="63"/>
      </left>
      <right>
        <color indexed="63"/>
      </right>
      <top style="hair"/>
      <bottom style="hair"/>
    </border>
    <border>
      <left style="hair"/>
      <right style="dotted"/>
      <top style="hair"/>
      <bottom style="hair"/>
    </border>
    <border>
      <left style="dotted"/>
      <right style="thin"/>
      <top style="hair"/>
      <bottom style="hair"/>
    </border>
    <border>
      <left style="thin"/>
      <right style="thin"/>
      <top style="hair"/>
      <bottom style="hair"/>
    </border>
    <border>
      <left style="dotted"/>
      <right>
        <color indexed="63"/>
      </right>
      <top style="hair"/>
      <bottom style="hair"/>
    </border>
    <border>
      <left style="dotted"/>
      <right style="hair"/>
      <top style="hair"/>
      <bottom style="hair"/>
    </border>
    <border>
      <left style="hair"/>
      <right>
        <color indexed="63"/>
      </right>
      <top style="hair"/>
      <bottom>
        <color indexed="63"/>
      </bottom>
    </border>
    <border>
      <left>
        <color indexed="63"/>
      </left>
      <right style="thin"/>
      <top style="hair"/>
      <bottom>
        <color indexed="63"/>
      </bottom>
    </border>
    <border>
      <left style="hair"/>
      <right>
        <color indexed="63"/>
      </right>
      <top>
        <color indexed="63"/>
      </top>
      <bottom style="thin"/>
    </border>
    <border>
      <left>
        <color indexed="63"/>
      </left>
      <right style="thin"/>
      <top>
        <color indexed="63"/>
      </top>
      <bottom style="thin"/>
    </border>
    <border>
      <left>
        <color indexed="63"/>
      </left>
      <right>
        <color indexed="63"/>
      </right>
      <top style="hair"/>
      <bottom style="thin"/>
    </border>
    <border>
      <left>
        <color indexed="63"/>
      </left>
      <right style="hair"/>
      <top style="hair"/>
      <bottom style="thin"/>
    </border>
    <border>
      <left>
        <color indexed="63"/>
      </left>
      <right style="thin"/>
      <top>
        <color indexed="63"/>
      </top>
      <bottom>
        <color indexed="63"/>
      </bottom>
    </border>
    <border>
      <left style="hair"/>
      <right>
        <color indexed="63"/>
      </right>
      <top>
        <color indexed="63"/>
      </top>
      <bottom>
        <color indexed="63"/>
      </bottom>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color indexed="63"/>
      </bottom>
    </border>
    <border>
      <left>
        <color indexed="63"/>
      </left>
      <right style="thin"/>
      <top style="hair"/>
      <bottom style="thin"/>
    </border>
    <border>
      <left style="thin"/>
      <right>
        <color indexed="63"/>
      </right>
      <top>
        <color indexed="63"/>
      </top>
      <bottom style="hair"/>
    </border>
    <border>
      <left>
        <color indexed="63"/>
      </left>
      <right style="hair"/>
      <top>
        <color indexed="63"/>
      </top>
      <bottom style="hair"/>
    </border>
    <border>
      <left style="thin"/>
      <right>
        <color indexed="63"/>
      </right>
      <top>
        <color indexed="63"/>
      </top>
      <bottom style="thin"/>
    </border>
    <border>
      <left>
        <color indexed="63"/>
      </left>
      <right style="thin"/>
      <top>
        <color indexed="63"/>
      </top>
      <bottom style="hair"/>
    </border>
    <border>
      <left>
        <color indexed="63"/>
      </left>
      <right style="hair"/>
      <top style="hair"/>
      <bottom>
        <color indexed="63"/>
      </bottom>
    </border>
    <border>
      <left>
        <color indexed="63"/>
      </left>
      <right style="hair"/>
      <top>
        <color indexed="63"/>
      </top>
      <bottom>
        <color indexed="63"/>
      </bottom>
    </border>
    <border>
      <left style="hair"/>
      <right>
        <color indexed="63"/>
      </right>
      <top style="hair"/>
      <bottom style="hair"/>
    </border>
    <border>
      <left style="hair"/>
      <right style="hair"/>
      <top style="hair"/>
      <bottom style="hair"/>
    </border>
    <border>
      <left>
        <color indexed="63"/>
      </left>
      <right style="hair"/>
      <top style="hair"/>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style="thin"/>
      <right>
        <color indexed="63"/>
      </right>
      <top>
        <color indexed="63"/>
      </top>
      <bottom>
        <color indexed="63"/>
      </bottom>
    </border>
    <border>
      <left>
        <color indexed="63"/>
      </left>
      <right style="hair"/>
      <top>
        <color indexed="63"/>
      </top>
      <bottom style="thin"/>
    </border>
    <border>
      <left style="hair"/>
      <right style="thin"/>
      <top>
        <color indexed="63"/>
      </top>
      <bottom style="hair"/>
    </border>
    <border>
      <left style="hair"/>
      <right style="hair"/>
      <top>
        <color indexed="63"/>
      </top>
      <bottom style="hair"/>
    </border>
    <border>
      <left>
        <color indexed="63"/>
      </left>
      <right style="thin"/>
      <top style="thin"/>
      <bottom>
        <color indexed="63"/>
      </bottom>
    </border>
    <border>
      <left style="hair"/>
      <right>
        <color indexed="63"/>
      </right>
      <top>
        <color indexed="63"/>
      </top>
      <bottom style="hair"/>
    </border>
    <border>
      <left style="thin"/>
      <right style="hair"/>
      <top style="thin"/>
      <bottom>
        <color indexed="63"/>
      </bottom>
    </border>
    <border>
      <left style="hair"/>
      <right style="hair"/>
      <top style="thin"/>
      <bottom>
        <color indexed="63"/>
      </bottom>
    </border>
    <border>
      <left style="thin"/>
      <right style="hair"/>
      <top>
        <color indexed="63"/>
      </top>
      <bottom style="hair"/>
    </border>
    <border>
      <left style="thin"/>
      <right style="hair"/>
      <top style="hair"/>
      <bottom style="hair"/>
    </border>
    <border>
      <left style="hair"/>
      <right style="thin"/>
      <top>
        <color indexed="63"/>
      </top>
      <bottom style="thin"/>
    </border>
    <border>
      <left style="thin"/>
      <right style="hair"/>
      <top>
        <color indexed="63"/>
      </top>
      <bottom style="thin"/>
    </border>
    <border>
      <left style="hair"/>
      <right style="hair"/>
      <top>
        <color indexed="63"/>
      </top>
      <bottom style="thin"/>
    </border>
    <border>
      <left style="hair"/>
      <right style="hair"/>
      <top style="hair"/>
      <bottom>
        <color indexed="63"/>
      </bottom>
    </border>
    <border>
      <left style="thin"/>
      <right style="hair"/>
      <top style="hair"/>
      <bottom>
        <color indexed="63"/>
      </bottom>
    </border>
    <border>
      <left style="hair"/>
      <right style="hair"/>
      <top style="hair"/>
      <bottom style="thin"/>
    </border>
    <border>
      <left style="hair"/>
      <right>
        <color indexed="63"/>
      </right>
      <top style="hair"/>
      <bottom style="thin"/>
    </border>
    <border diagonalUp="1">
      <left style="hair"/>
      <right>
        <color indexed="63"/>
      </right>
      <top style="hair"/>
      <bottom>
        <color indexed="63"/>
      </bottom>
      <diagonal style="hair"/>
    </border>
    <border diagonalUp="1">
      <left>
        <color indexed="63"/>
      </left>
      <right>
        <color indexed="63"/>
      </right>
      <top style="hair"/>
      <bottom>
        <color indexed="63"/>
      </bottom>
      <diagonal style="hair"/>
    </border>
    <border diagonalUp="1">
      <left>
        <color indexed="63"/>
      </left>
      <right style="hair"/>
      <top style="hair"/>
      <bottom>
        <color indexed="63"/>
      </bottom>
      <diagonal style="hair"/>
    </border>
    <border diagonalUp="1">
      <left style="hair"/>
      <right>
        <color indexed="63"/>
      </right>
      <top>
        <color indexed="63"/>
      </top>
      <bottom style="hair"/>
      <diagonal style="hair"/>
    </border>
    <border diagonalUp="1">
      <left>
        <color indexed="63"/>
      </left>
      <right>
        <color indexed="63"/>
      </right>
      <top>
        <color indexed="63"/>
      </top>
      <bottom style="hair"/>
      <diagonal style="hair"/>
    </border>
    <border diagonalUp="1">
      <left>
        <color indexed="63"/>
      </left>
      <right style="hair"/>
      <top>
        <color indexed="63"/>
      </top>
      <bottom style="hair"/>
      <diagonal style="hair"/>
    </border>
    <border>
      <left style="hair"/>
      <right style="thin"/>
      <top style="hair"/>
      <bottom>
        <color indexed="63"/>
      </bottom>
    </border>
    <border>
      <left style="thin"/>
      <right>
        <color indexed="63"/>
      </right>
      <top style="hair"/>
      <bottom>
        <color indexed="63"/>
      </bottom>
    </border>
    <border>
      <left>
        <color indexed="63"/>
      </left>
      <right>
        <color indexed="63"/>
      </right>
      <top style="thin"/>
      <bottom style="hair"/>
    </border>
    <border>
      <left>
        <color indexed="63"/>
      </left>
      <right style="hair"/>
      <top style="thin"/>
      <bottom style="hair"/>
    </border>
    <border diagonalUp="1">
      <left style="hair"/>
      <right style="hair"/>
      <top style="thin"/>
      <bottom style="thin"/>
      <diagonal style="thin"/>
    </border>
    <border>
      <left style="hair"/>
      <right>
        <color indexed="63"/>
      </right>
      <top style="thin"/>
      <bottom>
        <color indexed="63"/>
      </bottom>
    </border>
    <border>
      <left style="hair"/>
      <right>
        <color indexed="63"/>
      </right>
      <top style="thin"/>
      <bottom style="hair"/>
    </border>
    <border>
      <left>
        <color indexed="63"/>
      </left>
      <right style="thin"/>
      <top style="thin"/>
      <bottom style="hair"/>
    </border>
    <border>
      <left style="thin"/>
      <right>
        <color indexed="63"/>
      </right>
      <top style="thin"/>
      <bottom style="hair"/>
    </border>
    <border>
      <left style="hair"/>
      <right style="hair"/>
      <top style="thin"/>
      <bottom style="thin"/>
    </border>
    <border>
      <left style="thin"/>
      <right style="hair"/>
      <top style="hair"/>
      <bottom style="thin"/>
    </border>
    <border>
      <left style="hair"/>
      <right style="thin"/>
      <top style="hair"/>
      <bottom style="thin"/>
    </border>
    <border>
      <left style="hair"/>
      <right style="thin"/>
      <top style="hair"/>
      <bottom style="hair"/>
    </border>
    <border diagonalUp="1">
      <left style="hair"/>
      <right>
        <color indexed="63"/>
      </right>
      <top>
        <color indexed="63"/>
      </top>
      <bottom style="thin"/>
      <diagonal style="hair"/>
    </border>
    <border diagonalUp="1">
      <left>
        <color indexed="63"/>
      </left>
      <right>
        <color indexed="63"/>
      </right>
      <top>
        <color indexed="63"/>
      </top>
      <bottom style="thin"/>
      <diagonal style="hair"/>
    </border>
    <border diagonalUp="1">
      <left>
        <color indexed="63"/>
      </left>
      <right style="hair"/>
      <top>
        <color indexed="63"/>
      </top>
      <bottom style="thin"/>
      <diagonal style="hair"/>
    </border>
    <border>
      <left style="thin"/>
      <right style="hair"/>
      <top style="thin"/>
      <bottom style="hair"/>
    </border>
    <border>
      <left style="hair"/>
      <right style="hair"/>
      <top style="thin"/>
      <bottom style="hair"/>
    </border>
    <border>
      <left style="hair"/>
      <right style="thin"/>
      <top style="thin"/>
      <bottom style="hair"/>
    </border>
    <border>
      <left style="thin"/>
      <right style="hair"/>
      <top>
        <color indexed="63"/>
      </top>
      <bottom>
        <color indexed="63"/>
      </bottom>
    </border>
    <border diagonalUp="1">
      <left style="hair"/>
      <right>
        <color indexed="63"/>
      </right>
      <top style="thin"/>
      <bottom style="thin"/>
      <diagonal style="hair"/>
    </border>
    <border diagonalUp="1">
      <left>
        <color indexed="63"/>
      </left>
      <right>
        <color indexed="63"/>
      </right>
      <top style="thin"/>
      <bottom style="thin"/>
      <diagonal style="hair"/>
    </border>
    <border diagonalUp="1">
      <left>
        <color indexed="63"/>
      </left>
      <right style="hair"/>
      <top style="thin"/>
      <bottom style="thin"/>
      <diagonal style="hair"/>
    </border>
    <border>
      <left style="hair"/>
      <right>
        <color indexed="63"/>
      </right>
      <top style="thin"/>
      <bottom style="thin"/>
    </border>
    <border>
      <left>
        <color indexed="63"/>
      </left>
      <right style="hair"/>
      <top style="thin"/>
      <bottom style="thin"/>
    </border>
    <border>
      <left style="thin"/>
      <right style="hair"/>
      <top style="thin"/>
      <bottom style="thin"/>
    </border>
    <border diagonalUp="1">
      <left style="hair"/>
      <right style="hair"/>
      <top style="hair"/>
      <bottom style="hair"/>
      <diagonal style="thin"/>
    </border>
    <border>
      <left style="dotted"/>
      <right style="dotted"/>
      <top style="hair"/>
      <bottom style="hair"/>
    </border>
    <border diagonalDown="1">
      <left style="thin"/>
      <right>
        <color indexed="63"/>
      </right>
      <top style="hair"/>
      <bottom>
        <color indexed="63"/>
      </bottom>
      <diagonal style="hair"/>
    </border>
    <border diagonalDown="1">
      <left>
        <color indexed="63"/>
      </left>
      <right>
        <color indexed="63"/>
      </right>
      <top style="hair"/>
      <bottom>
        <color indexed="63"/>
      </bottom>
      <diagonal style="hair"/>
    </border>
    <border diagonalDown="1">
      <left>
        <color indexed="63"/>
      </left>
      <right style="thin"/>
      <top style="hair"/>
      <bottom>
        <color indexed="63"/>
      </bottom>
      <diagonal style="hair"/>
    </border>
    <border diagonalDown="1">
      <left style="thin"/>
      <right>
        <color indexed="63"/>
      </right>
      <top>
        <color indexed="63"/>
      </top>
      <bottom style="thin"/>
      <diagonal style="hair"/>
    </border>
    <border diagonalDown="1">
      <left>
        <color indexed="63"/>
      </left>
      <right>
        <color indexed="63"/>
      </right>
      <top>
        <color indexed="63"/>
      </top>
      <bottom style="thin"/>
      <diagonal style="hair"/>
    </border>
    <border diagonalDown="1">
      <left>
        <color indexed="63"/>
      </left>
      <right style="thin"/>
      <top>
        <color indexed="63"/>
      </top>
      <bottom style="thin"/>
      <diagonal style="hair"/>
    </border>
    <border>
      <left style="thin"/>
      <right>
        <color indexed="63"/>
      </right>
      <top style="thin"/>
      <bottom style="thin"/>
    </border>
    <border>
      <left>
        <color indexed="63"/>
      </left>
      <right style="thin"/>
      <top style="thin"/>
      <bottom style="thin"/>
    </border>
    <border>
      <left style="hair"/>
      <right style="hair"/>
      <top>
        <color indexed="63"/>
      </top>
      <bottom>
        <color indexed="63"/>
      </bottom>
    </border>
    <border diagonalDown="1">
      <left style="hair"/>
      <right>
        <color indexed="63"/>
      </right>
      <top style="hair"/>
      <bottom>
        <color indexed="63"/>
      </bottom>
      <diagonal style="hair"/>
    </border>
    <border diagonalDown="1">
      <left style="hair"/>
      <right>
        <color indexed="63"/>
      </right>
      <top>
        <color indexed="63"/>
      </top>
      <bottom>
        <color indexed="63"/>
      </bottom>
      <diagonal style="hair"/>
    </border>
    <border diagonalDown="1">
      <left>
        <color indexed="63"/>
      </left>
      <right>
        <color indexed="63"/>
      </right>
      <top>
        <color indexed="63"/>
      </top>
      <bottom>
        <color indexed="63"/>
      </bottom>
      <diagonal style="hair"/>
    </border>
    <border diagonalDown="1">
      <left style="hair"/>
      <right>
        <color indexed="63"/>
      </right>
      <top>
        <color indexed="63"/>
      </top>
      <bottom style="hair"/>
      <diagonal style="hair"/>
    </border>
    <border diagonalDown="1">
      <left>
        <color indexed="63"/>
      </left>
      <right>
        <color indexed="63"/>
      </right>
      <top>
        <color indexed="63"/>
      </top>
      <bottom style="hair"/>
      <diagonal style="hair"/>
    </border>
    <border>
      <left style="hair"/>
      <right style="thin"/>
      <top style="thin"/>
      <bottom>
        <color indexed="63"/>
      </bottom>
    </border>
    <border diagonalUp="1">
      <left style="thin"/>
      <right style="hair"/>
      <top style="hair"/>
      <bottom>
        <color indexed="63"/>
      </bottom>
      <diagonal style="hair"/>
    </border>
    <border diagonalUp="1">
      <left style="hair"/>
      <right style="hair"/>
      <top style="hair"/>
      <bottom>
        <color indexed="63"/>
      </bottom>
      <diagonal style="hair"/>
    </border>
    <border diagonalUp="1">
      <left style="thin"/>
      <right style="hair"/>
      <top>
        <color indexed="63"/>
      </top>
      <bottom>
        <color indexed="63"/>
      </bottom>
      <diagonal style="hair"/>
    </border>
    <border diagonalUp="1">
      <left style="hair"/>
      <right style="hair"/>
      <top>
        <color indexed="63"/>
      </top>
      <bottom>
        <color indexed="63"/>
      </bottom>
      <diagonal style="hair"/>
    </border>
    <border diagonalUp="1">
      <left style="thin"/>
      <right style="hair"/>
      <top>
        <color indexed="63"/>
      </top>
      <bottom style="thin"/>
      <diagonal style="hair"/>
    </border>
    <border diagonalUp="1">
      <left style="hair"/>
      <right style="hair"/>
      <top>
        <color indexed="63"/>
      </top>
      <bottom style="thin"/>
      <diagonal style="hair"/>
    </border>
    <border diagonalUp="1">
      <left style="thin"/>
      <right>
        <color indexed="63"/>
      </right>
      <top style="thin"/>
      <bottom>
        <color indexed="63"/>
      </bottom>
      <diagonal style="hair"/>
    </border>
    <border diagonalUp="1">
      <left>
        <color indexed="63"/>
      </left>
      <right>
        <color indexed="63"/>
      </right>
      <top style="thin"/>
      <bottom>
        <color indexed="63"/>
      </bottom>
      <diagonal style="hair"/>
    </border>
    <border diagonalUp="1">
      <left>
        <color indexed="63"/>
      </left>
      <right style="thin"/>
      <top style="thin"/>
      <bottom>
        <color indexed="63"/>
      </bottom>
      <diagonal style="hair"/>
    </border>
    <border diagonalUp="1">
      <left style="thin"/>
      <right>
        <color indexed="63"/>
      </right>
      <top>
        <color indexed="63"/>
      </top>
      <bottom style="thin"/>
      <diagonal style="hair"/>
    </border>
    <border diagonalUp="1">
      <left>
        <color indexed="63"/>
      </left>
      <right style="thin"/>
      <top>
        <color indexed="63"/>
      </top>
      <bottom style="thin"/>
      <diagonal style="hair"/>
    </border>
    <border diagonalUp="1">
      <left style="hair"/>
      <right style="hair"/>
      <top style="hair"/>
      <bottom style="hair"/>
      <diagonal style="hair"/>
    </border>
    <border>
      <left style="thin"/>
      <right style="thin"/>
      <top style="thin"/>
      <bottom>
        <color indexed="63"/>
      </bottom>
    </border>
    <border>
      <left style="thin"/>
      <right style="thin"/>
      <top>
        <color indexed="63"/>
      </top>
      <bottom style="hair"/>
    </border>
    <border>
      <left style="thin"/>
      <right style="thin"/>
      <top style="thin"/>
      <bottom style="hair"/>
    </border>
    <border>
      <left style="thin"/>
      <right style="thin"/>
      <top style="hair"/>
      <bottom>
        <color indexed="63"/>
      </bottom>
    </border>
    <border>
      <left style="thin"/>
      <right style="thin"/>
      <top>
        <color indexed="63"/>
      </top>
      <bottom style="thin"/>
    </border>
    <border diagonalUp="1">
      <left style="thin"/>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left style="thin"/>
      <right style="thin"/>
      <top style="hair"/>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0" borderId="0" applyNumberFormat="0" applyFill="0" applyBorder="0" applyAlignment="0" applyProtection="0"/>
    <xf numFmtId="0" fontId="6" fillId="20" borderId="1" applyNumberFormat="0" applyAlignment="0" applyProtection="0"/>
    <xf numFmtId="0" fontId="7"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0" fillId="0" borderId="0">
      <alignment/>
      <protection/>
    </xf>
    <xf numFmtId="0" fontId="19" fillId="4" borderId="0" applyNumberFormat="0" applyBorder="0" applyAlignment="0" applyProtection="0"/>
  </cellStyleXfs>
  <cellXfs count="926">
    <xf numFmtId="0" fontId="0" fillId="0" borderId="0" xfId="0" applyAlignment="1">
      <alignment vertical="center"/>
    </xf>
    <xf numFmtId="0" fontId="22" fillId="0" borderId="0" xfId="60" applyFont="1" applyAlignment="1">
      <alignment horizontal="center" vertical="center"/>
      <protection/>
    </xf>
    <xf numFmtId="0" fontId="25" fillId="0" borderId="0" xfId="60" applyFont="1" applyAlignment="1">
      <alignment horizontal="center" vertical="center"/>
      <protection/>
    </xf>
    <xf numFmtId="0" fontId="2" fillId="0" borderId="0" xfId="0" applyFont="1" applyAlignment="1">
      <alignment vertical="center"/>
    </xf>
    <xf numFmtId="0" fontId="2" fillId="0" borderId="0" xfId="0" applyFont="1" applyAlignment="1">
      <alignment horizontal="center" vertical="center"/>
    </xf>
    <xf numFmtId="38" fontId="2" fillId="0" borderId="0" xfId="0" applyNumberFormat="1" applyFont="1" applyAlignment="1">
      <alignment vertical="center"/>
    </xf>
    <xf numFmtId="38" fontId="0" fillId="0" borderId="0" xfId="0" applyNumberFormat="1" applyAlignment="1">
      <alignment vertical="center"/>
    </xf>
    <xf numFmtId="0" fontId="41" fillId="3" borderId="10" xfId="0" applyFont="1" applyFill="1" applyBorder="1" applyAlignment="1" applyProtection="1">
      <alignment vertical="center"/>
      <protection hidden="1"/>
    </xf>
    <xf numFmtId="0" fontId="0" fillId="3" borderId="10" xfId="0" applyFont="1" applyFill="1" applyBorder="1" applyAlignment="1" applyProtection="1">
      <alignment vertical="center"/>
      <protection hidden="1"/>
    </xf>
    <xf numFmtId="0" fontId="0" fillId="3" borderId="10" xfId="0" applyFill="1" applyBorder="1" applyAlignment="1" applyProtection="1">
      <alignment vertical="center"/>
      <protection hidden="1"/>
    </xf>
    <xf numFmtId="0" fontId="0" fillId="3" borderId="0" xfId="0" applyFill="1" applyAlignment="1" applyProtection="1">
      <alignment vertical="center"/>
      <protection hidden="1"/>
    </xf>
    <xf numFmtId="0" fontId="0" fillId="0" borderId="0" xfId="0" applyAlignment="1" applyProtection="1">
      <alignment vertical="center"/>
      <protection hidden="1"/>
    </xf>
    <xf numFmtId="0" fontId="30" fillId="0" borderId="0" xfId="0" applyFont="1" applyAlignment="1" applyProtection="1">
      <alignment vertical="center"/>
      <protection hidden="1"/>
    </xf>
    <xf numFmtId="0" fontId="1" fillId="0" borderId="11" xfId="0" applyFont="1" applyBorder="1" applyAlignment="1" applyProtection="1">
      <alignment horizontal="center" vertical="center"/>
      <protection hidden="1"/>
    </xf>
    <xf numFmtId="0" fontId="0" fillId="0" borderId="12" xfId="0" applyBorder="1" applyAlignment="1" applyProtection="1">
      <alignment horizontal="center" vertical="center"/>
      <protection hidden="1" locked="0"/>
    </xf>
    <xf numFmtId="0" fontId="0" fillId="0" borderId="13" xfId="0" applyBorder="1" applyAlignment="1" applyProtection="1">
      <alignment horizontal="center" vertical="center"/>
      <protection hidden="1" locked="0"/>
    </xf>
    <xf numFmtId="0" fontId="0" fillId="0" borderId="14" xfId="0" applyBorder="1" applyAlignment="1" applyProtection="1">
      <alignment horizontal="center" vertical="center"/>
      <protection hidden="1" locked="0"/>
    </xf>
    <xf numFmtId="0" fontId="0" fillId="0" borderId="15" xfId="0" applyBorder="1" applyAlignment="1" applyProtection="1">
      <alignment horizontal="center" vertical="center"/>
      <protection hidden="1" locked="0"/>
    </xf>
    <xf numFmtId="0" fontId="0" fillId="0" borderId="16" xfId="0" applyBorder="1" applyAlignment="1" applyProtection="1">
      <alignment horizontal="center" vertical="center"/>
      <protection hidden="1" locked="0"/>
    </xf>
    <xf numFmtId="0" fontId="0" fillId="0" borderId="0" xfId="0" applyBorder="1" applyAlignment="1" applyProtection="1">
      <alignment horizontal="center" vertical="center"/>
      <protection hidden="1"/>
    </xf>
    <xf numFmtId="0" fontId="0" fillId="0" borderId="0" xfId="0" applyBorder="1" applyAlignment="1" applyProtection="1">
      <alignment horizontal="center" vertical="center" shrinkToFit="1"/>
      <protection hidden="1"/>
    </xf>
    <xf numFmtId="0" fontId="0" fillId="0" borderId="17" xfId="0" applyBorder="1" applyAlignment="1" applyProtection="1">
      <alignment horizontal="center" vertical="center"/>
      <protection hidden="1" locked="0"/>
    </xf>
    <xf numFmtId="0" fontId="0" fillId="0" borderId="18" xfId="0" applyBorder="1" applyAlignment="1" applyProtection="1">
      <alignment horizontal="center" vertical="center"/>
      <protection hidden="1" locked="0"/>
    </xf>
    <xf numFmtId="0" fontId="0" fillId="0" borderId="18" xfId="0" applyBorder="1" applyAlignment="1" applyProtection="1">
      <alignment horizontal="center" vertical="center"/>
      <protection hidden="1"/>
    </xf>
    <xf numFmtId="0" fontId="0" fillId="0" borderId="19" xfId="0" applyBorder="1" applyAlignment="1" applyProtection="1">
      <alignment horizontal="center" vertical="center"/>
      <protection hidden="1" locked="0"/>
    </xf>
    <xf numFmtId="0" fontId="30" fillId="0" borderId="0" xfId="0" applyFont="1" applyAlignment="1" applyProtection="1">
      <alignment vertical="center"/>
      <protection hidden="1" locked="0"/>
    </xf>
    <xf numFmtId="0" fontId="30" fillId="0" borderId="0" xfId="0" applyFont="1" applyFill="1" applyAlignment="1" applyProtection="1">
      <alignment vertical="center"/>
      <protection hidden="1"/>
    </xf>
    <xf numFmtId="0" fontId="0" fillId="0" borderId="0" xfId="0" applyFill="1" applyAlignment="1" applyProtection="1">
      <alignment vertical="center"/>
      <protection hidden="1"/>
    </xf>
    <xf numFmtId="0" fontId="2" fillId="0" borderId="0" xfId="0" applyFont="1" applyFill="1" applyAlignment="1" applyProtection="1">
      <alignment/>
      <protection hidden="1"/>
    </xf>
    <xf numFmtId="0" fontId="37" fillId="0" borderId="0" xfId="0" applyFont="1" applyFill="1" applyAlignment="1" applyProtection="1">
      <alignment vertical="center"/>
      <protection hidden="1"/>
    </xf>
    <xf numFmtId="0" fontId="37" fillId="0" borderId="20" xfId="0" applyFont="1" applyFill="1" applyBorder="1" applyAlignment="1" applyProtection="1">
      <alignment vertical="center"/>
      <protection hidden="1"/>
    </xf>
    <xf numFmtId="0" fontId="0" fillId="0" borderId="21" xfId="0" applyFill="1" applyBorder="1" applyAlignment="1" applyProtection="1">
      <alignment horizontal="center" vertical="center"/>
      <protection hidden="1"/>
    </xf>
    <xf numFmtId="0" fontId="0" fillId="0" borderId="22" xfId="0" applyFill="1" applyBorder="1" applyAlignment="1" applyProtection="1">
      <alignment horizontal="center" vertical="center"/>
      <protection hidden="1"/>
    </xf>
    <xf numFmtId="0" fontId="0" fillId="0" borderId="23" xfId="0" applyFill="1" applyBorder="1" applyAlignment="1" applyProtection="1">
      <alignment horizontal="center" vertical="center"/>
      <protection hidden="1"/>
    </xf>
    <xf numFmtId="0" fontId="0" fillId="0" borderId="24" xfId="0" applyFill="1" applyBorder="1" applyAlignment="1" applyProtection="1">
      <alignment horizontal="center" vertical="center"/>
      <protection hidden="1"/>
    </xf>
    <xf numFmtId="0" fontId="0" fillId="0" borderId="25" xfId="0" applyFill="1" applyBorder="1" applyAlignment="1" applyProtection="1">
      <alignment horizontal="center" vertical="center"/>
      <protection hidden="1"/>
    </xf>
    <xf numFmtId="0" fontId="0" fillId="0" borderId="26" xfId="0" applyFill="1" applyBorder="1" applyAlignment="1" applyProtection="1">
      <alignment horizontal="center" vertical="center"/>
      <protection hidden="1"/>
    </xf>
    <xf numFmtId="0" fontId="30" fillId="0" borderId="27" xfId="0" applyFont="1" applyFill="1" applyBorder="1" applyAlignment="1" applyProtection="1">
      <alignment vertical="center"/>
      <protection hidden="1"/>
    </xf>
    <xf numFmtId="0" fontId="30" fillId="0" borderId="28" xfId="0" applyFont="1" applyFill="1" applyBorder="1" applyAlignment="1" applyProtection="1">
      <alignment vertical="center"/>
      <protection hidden="1"/>
    </xf>
    <xf numFmtId="0" fontId="30" fillId="0" borderId="29" xfId="0" applyFont="1" applyFill="1" applyBorder="1" applyAlignment="1" applyProtection="1">
      <alignment vertical="center"/>
      <protection hidden="1"/>
    </xf>
    <xf numFmtId="0" fontId="30" fillId="0" borderId="30" xfId="0" applyFont="1" applyFill="1" applyBorder="1" applyAlignment="1" applyProtection="1">
      <alignment vertical="center"/>
      <protection hidden="1"/>
    </xf>
    <xf numFmtId="0" fontId="2" fillId="0" borderId="31" xfId="0" applyFont="1" applyFill="1" applyBorder="1" applyAlignment="1" applyProtection="1">
      <alignment vertical="center" shrinkToFit="1"/>
      <protection hidden="1" locked="0"/>
    </xf>
    <xf numFmtId="0" fontId="30" fillId="0" borderId="32" xfId="0" applyFont="1" applyFill="1" applyBorder="1" applyAlignment="1" applyProtection="1">
      <alignment vertical="center"/>
      <protection hidden="1"/>
    </xf>
    <xf numFmtId="0" fontId="2" fillId="0" borderId="0" xfId="0" applyFont="1" applyAlignment="1" applyProtection="1">
      <alignment vertical="center"/>
      <protection hidden="1"/>
    </xf>
    <xf numFmtId="0" fontId="30" fillId="0" borderId="33" xfId="0" applyFont="1" applyFill="1" applyBorder="1" applyAlignment="1" applyProtection="1">
      <alignment vertical="center" textRotation="180"/>
      <protection hidden="1"/>
    </xf>
    <xf numFmtId="0" fontId="30" fillId="0" borderId="0" xfId="0" applyFont="1" applyBorder="1" applyAlignment="1" applyProtection="1">
      <alignment vertical="center"/>
      <protection hidden="1"/>
    </xf>
    <xf numFmtId="0" fontId="0" fillId="0" borderId="34" xfId="0" applyFill="1" applyBorder="1" applyAlignment="1" applyProtection="1">
      <alignment vertical="top"/>
      <protection hidden="1"/>
    </xf>
    <xf numFmtId="0" fontId="30" fillId="0" borderId="35" xfId="0" applyFont="1" applyFill="1" applyBorder="1" applyAlignment="1" applyProtection="1">
      <alignment horizontal="center" vertical="center"/>
      <protection hidden="1"/>
    </xf>
    <xf numFmtId="0" fontId="30" fillId="0" borderId="21" xfId="0" applyFont="1" applyFill="1" applyBorder="1" applyAlignment="1" applyProtection="1">
      <alignment horizontal="distributed" vertical="center"/>
      <protection hidden="1"/>
    </xf>
    <xf numFmtId="0" fontId="30" fillId="0" borderId="36" xfId="0" applyFont="1" applyFill="1" applyBorder="1" applyAlignment="1" applyProtection="1">
      <alignment horizontal="distributed" vertical="center"/>
      <protection hidden="1"/>
    </xf>
    <xf numFmtId="0" fontId="30" fillId="3" borderId="37" xfId="0" applyFont="1" applyFill="1" applyBorder="1" applyAlignment="1" applyProtection="1">
      <alignment horizontal="center" vertical="center"/>
      <protection hidden="1"/>
    </xf>
    <xf numFmtId="0" fontId="30" fillId="3" borderId="38" xfId="0" applyFont="1" applyFill="1" applyBorder="1" applyAlignment="1" applyProtection="1">
      <alignment horizontal="distributed" vertical="center"/>
      <protection hidden="1"/>
    </xf>
    <xf numFmtId="0" fontId="30" fillId="3" borderId="28" xfId="0" applyFont="1" applyFill="1" applyBorder="1" applyAlignment="1" applyProtection="1">
      <alignment horizontal="distributed" vertical="center"/>
      <protection hidden="1"/>
    </xf>
    <xf numFmtId="0" fontId="30" fillId="0" borderId="33" xfId="0" applyFont="1" applyFill="1" applyBorder="1" applyAlignment="1" applyProtection="1">
      <alignment vertical="distributed" textRotation="180"/>
      <protection hidden="1"/>
    </xf>
    <xf numFmtId="0" fontId="30" fillId="0" borderId="30" xfId="0" applyFont="1" applyFill="1" applyBorder="1" applyAlignment="1" applyProtection="1">
      <alignment vertical="center" textRotation="180"/>
      <protection hidden="1"/>
    </xf>
    <xf numFmtId="0" fontId="30" fillId="0" borderId="37" xfId="0" applyFont="1" applyFill="1" applyBorder="1" applyAlignment="1" applyProtection="1">
      <alignment vertical="center"/>
      <protection hidden="1"/>
    </xf>
    <xf numFmtId="0" fontId="30" fillId="0" borderId="31" xfId="0" applyFont="1" applyFill="1" applyBorder="1" applyAlignment="1" applyProtection="1">
      <alignment vertical="center"/>
      <protection hidden="1"/>
    </xf>
    <xf numFmtId="0" fontId="30" fillId="0" borderId="39" xfId="0" applyFont="1" applyFill="1" applyBorder="1" applyAlignment="1" applyProtection="1">
      <alignment vertical="center"/>
      <protection hidden="1"/>
    </xf>
    <xf numFmtId="0" fontId="30" fillId="3" borderId="37" xfId="0" applyFont="1" applyFill="1" applyBorder="1" applyAlignment="1" applyProtection="1">
      <alignment vertical="center"/>
      <protection hidden="1"/>
    </xf>
    <xf numFmtId="0" fontId="30" fillId="3" borderId="31" xfId="0" applyFont="1" applyFill="1" applyBorder="1" applyAlignment="1" applyProtection="1">
      <alignment vertical="center"/>
      <protection hidden="1"/>
    </xf>
    <xf numFmtId="0" fontId="30" fillId="3" borderId="39" xfId="0" applyFont="1" applyFill="1" applyBorder="1" applyAlignment="1" applyProtection="1">
      <alignment vertical="center"/>
      <protection hidden="1"/>
    </xf>
    <xf numFmtId="0" fontId="2" fillId="0" borderId="0" xfId="0" applyFont="1" applyAlignment="1" applyProtection="1">
      <alignment vertical="center"/>
      <protection hidden="1"/>
    </xf>
    <xf numFmtId="0" fontId="2" fillId="0" borderId="0" xfId="0" applyFont="1" applyAlignment="1" applyProtection="1">
      <alignment horizontal="center" vertical="center"/>
      <protection hidden="1"/>
    </xf>
    <xf numFmtId="0" fontId="0" fillId="0" borderId="40" xfId="0" applyBorder="1" applyAlignment="1" applyProtection="1">
      <alignment vertical="center"/>
      <protection hidden="1"/>
    </xf>
    <xf numFmtId="0" fontId="0" fillId="0" borderId="20" xfId="0" applyBorder="1" applyAlignment="1" applyProtection="1">
      <alignment vertical="center"/>
      <protection hidden="1"/>
    </xf>
    <xf numFmtId="0" fontId="0" fillId="0" borderId="41" xfId="0" applyBorder="1" applyAlignment="1" applyProtection="1">
      <alignment vertical="center"/>
      <protection hidden="1"/>
    </xf>
    <xf numFmtId="38" fontId="2" fillId="0" borderId="0" xfId="0" applyNumberFormat="1" applyFont="1" applyAlignment="1" applyProtection="1">
      <alignment vertical="center"/>
      <protection hidden="1"/>
    </xf>
    <xf numFmtId="0" fontId="30" fillId="3" borderId="42" xfId="0" applyFont="1" applyFill="1" applyBorder="1" applyAlignment="1" applyProtection="1">
      <alignment vertical="center"/>
      <protection hidden="1"/>
    </xf>
    <xf numFmtId="0" fontId="30" fillId="3" borderId="0" xfId="0" applyFont="1" applyFill="1" applyBorder="1" applyAlignment="1" applyProtection="1">
      <alignment vertical="center"/>
      <protection hidden="1"/>
    </xf>
    <xf numFmtId="0" fontId="30" fillId="3" borderId="43" xfId="0" applyFont="1" applyFill="1" applyBorder="1" applyAlignment="1" applyProtection="1">
      <alignment vertical="center"/>
      <protection hidden="1"/>
    </xf>
    <xf numFmtId="0" fontId="30" fillId="0" borderId="0" xfId="0" applyFont="1" applyFill="1" applyBorder="1" applyAlignment="1" applyProtection="1">
      <alignment vertical="center"/>
      <protection hidden="1"/>
    </xf>
    <xf numFmtId="0" fontId="30" fillId="0" borderId="38" xfId="0" applyFont="1" applyFill="1" applyBorder="1" applyAlignment="1" applyProtection="1">
      <alignment vertical="center"/>
      <protection hidden="1"/>
    </xf>
    <xf numFmtId="0" fontId="30" fillId="0" borderId="44" xfId="0" applyFont="1" applyFill="1" applyBorder="1" applyAlignment="1" applyProtection="1">
      <alignment vertical="center"/>
      <protection hidden="1"/>
    </xf>
    <xf numFmtId="0" fontId="0" fillId="0" borderId="0" xfId="0" applyAlignment="1" applyProtection="1">
      <alignment horizontal="center" vertical="center"/>
      <protection hidden="1"/>
    </xf>
    <xf numFmtId="0" fontId="30" fillId="0" borderId="40" xfId="0" applyFont="1" applyBorder="1" applyAlignment="1" applyProtection="1">
      <alignment vertical="center"/>
      <protection hidden="1"/>
    </xf>
    <xf numFmtId="0" fontId="30" fillId="0" borderId="20" xfId="0" applyFont="1" applyBorder="1" applyAlignment="1" applyProtection="1">
      <alignment vertical="center"/>
      <protection hidden="1"/>
    </xf>
    <xf numFmtId="0" fontId="30" fillId="0" borderId="41" xfId="0" applyFont="1" applyBorder="1" applyAlignment="1" applyProtection="1">
      <alignment vertical="center"/>
      <protection hidden="1"/>
    </xf>
    <xf numFmtId="0" fontId="30" fillId="0" borderId="10" xfId="0" applyFont="1" applyFill="1" applyBorder="1" applyAlignment="1" applyProtection="1">
      <alignment vertical="center"/>
      <protection hidden="1"/>
    </xf>
    <xf numFmtId="0" fontId="0" fillId="3" borderId="34" xfId="0" applyFill="1" applyBorder="1" applyAlignment="1" applyProtection="1">
      <alignment vertical="center"/>
      <protection hidden="1"/>
    </xf>
    <xf numFmtId="0" fontId="0" fillId="3" borderId="0" xfId="0" applyFill="1" applyBorder="1" applyAlignment="1" applyProtection="1">
      <alignment vertical="center"/>
      <protection hidden="1"/>
    </xf>
    <xf numFmtId="0" fontId="30" fillId="3" borderId="10" xfId="0" applyFont="1" applyFill="1" applyBorder="1" applyAlignment="1" applyProtection="1">
      <alignment vertical="center"/>
      <protection hidden="1"/>
    </xf>
    <xf numFmtId="0" fontId="30" fillId="3" borderId="30" xfId="0" applyFont="1" applyFill="1" applyBorder="1" applyAlignment="1" applyProtection="1">
      <alignment vertical="center"/>
      <protection hidden="1"/>
    </xf>
    <xf numFmtId="0" fontId="2" fillId="0" borderId="31" xfId="0" applyFont="1" applyFill="1" applyBorder="1" applyAlignment="1" applyProtection="1">
      <alignment vertical="center" shrinkToFit="1"/>
      <protection hidden="1"/>
    </xf>
    <xf numFmtId="0" fontId="22" fillId="0" borderId="0" xfId="60" applyFont="1" applyAlignment="1" applyProtection="1">
      <alignment horizontal="center" vertical="center"/>
      <protection hidden="1"/>
    </xf>
    <xf numFmtId="0" fontId="20" fillId="0" borderId="0" xfId="60" applyFont="1" applyAlignment="1" applyProtection="1">
      <alignment vertical="center"/>
      <protection hidden="1"/>
    </xf>
    <xf numFmtId="0" fontId="21" fillId="0" borderId="0" xfId="60" applyFont="1" applyAlignment="1" applyProtection="1">
      <alignment horizontal="center" vertical="center"/>
      <protection hidden="1"/>
    </xf>
    <xf numFmtId="0" fontId="22" fillId="0" borderId="0" xfId="60" applyFont="1" applyAlignment="1" applyProtection="1">
      <alignment horizontal="left" vertical="center"/>
      <protection hidden="1"/>
    </xf>
    <xf numFmtId="0" fontId="23" fillId="0" borderId="0" xfId="60" applyFont="1" applyAlignment="1" applyProtection="1">
      <alignment vertical="center"/>
      <protection hidden="1"/>
    </xf>
    <xf numFmtId="0" fontId="20" fillId="0" borderId="0" xfId="60" applyFont="1" applyAlignment="1" applyProtection="1">
      <alignment horizontal="right" vertical="center"/>
      <protection hidden="1"/>
    </xf>
    <xf numFmtId="0" fontId="20" fillId="0" borderId="27" xfId="60" applyFont="1" applyBorder="1" applyAlignment="1" applyProtection="1">
      <alignment vertical="center"/>
      <protection hidden="1"/>
    </xf>
    <xf numFmtId="0" fontId="21" fillId="0" borderId="38" xfId="60" applyFont="1" applyBorder="1" applyAlignment="1" applyProtection="1">
      <alignment horizontal="center" vertical="center"/>
      <protection hidden="1"/>
    </xf>
    <xf numFmtId="0" fontId="22" fillId="0" borderId="38" xfId="60" applyFont="1" applyBorder="1" applyAlignment="1" applyProtection="1">
      <alignment horizontal="center" vertical="center"/>
      <protection hidden="1"/>
    </xf>
    <xf numFmtId="0" fontId="22" fillId="0" borderId="38" xfId="60" applyFont="1" applyBorder="1" applyAlignment="1" applyProtection="1">
      <alignment horizontal="left" vertical="center"/>
      <protection hidden="1"/>
    </xf>
    <xf numFmtId="0" fontId="22" fillId="0" borderId="44" xfId="60" applyFont="1" applyBorder="1" applyAlignment="1" applyProtection="1">
      <alignment horizontal="center" vertical="center"/>
      <protection hidden="1"/>
    </xf>
    <xf numFmtId="0" fontId="22" fillId="0" borderId="0" xfId="60" applyFont="1" applyAlignment="1" applyProtection="1">
      <alignment horizontal="center" vertical="center" shrinkToFit="1"/>
      <protection hidden="1"/>
    </xf>
    <xf numFmtId="0" fontId="24" fillId="0" borderId="34" xfId="60" applyFont="1" applyBorder="1" applyAlignment="1" applyProtection="1">
      <alignment/>
      <protection hidden="1"/>
    </xf>
    <xf numFmtId="0" fontId="22" fillId="0" borderId="0" xfId="60" applyFont="1" applyBorder="1" applyAlignment="1" applyProtection="1">
      <alignment horizontal="center"/>
      <protection hidden="1"/>
    </xf>
    <xf numFmtId="0" fontId="22" fillId="0" borderId="45" xfId="60" applyFont="1" applyBorder="1" applyAlignment="1" applyProtection="1">
      <alignment horizontal="center"/>
      <protection hidden="1"/>
    </xf>
    <xf numFmtId="0" fontId="25" fillId="0" borderId="0" xfId="60" applyFont="1" applyAlignment="1" applyProtection="1">
      <alignment vertical="center"/>
      <protection hidden="1"/>
    </xf>
    <xf numFmtId="0" fontId="22" fillId="0" borderId="20" xfId="60" applyFont="1" applyBorder="1" applyAlignment="1" applyProtection="1">
      <alignment horizontal="center" vertical="center" shrinkToFit="1"/>
      <protection hidden="1"/>
    </xf>
    <xf numFmtId="0" fontId="22" fillId="0" borderId="0" xfId="60" applyFont="1" applyBorder="1" applyAlignment="1" applyProtection="1">
      <alignment/>
      <protection hidden="1"/>
    </xf>
    <xf numFmtId="0" fontId="22" fillId="0" borderId="45" xfId="60" applyFont="1" applyBorder="1" applyAlignment="1" applyProtection="1">
      <alignment/>
      <protection hidden="1"/>
    </xf>
    <xf numFmtId="0" fontId="22" fillId="0" borderId="0" xfId="60" applyFont="1" applyBorder="1" applyAlignment="1" applyProtection="1">
      <alignment horizontal="center" vertical="center"/>
      <protection hidden="1"/>
    </xf>
    <xf numFmtId="0" fontId="20" fillId="0" borderId="46" xfId="60" applyFont="1" applyBorder="1" applyAlignment="1" applyProtection="1">
      <alignment horizontal="center" vertical="center"/>
      <protection hidden="1"/>
    </xf>
    <xf numFmtId="0" fontId="20" fillId="0" borderId="47" xfId="60" applyFont="1" applyBorder="1" applyAlignment="1" applyProtection="1">
      <alignment horizontal="center" vertical="center"/>
      <protection hidden="1"/>
    </xf>
    <xf numFmtId="0" fontId="20" fillId="0" borderId="46" xfId="60" applyFont="1" applyBorder="1" applyAlignment="1" applyProtection="1">
      <alignment vertical="center"/>
      <protection hidden="1"/>
    </xf>
    <xf numFmtId="0" fontId="20" fillId="0" borderId="48" xfId="60" applyFont="1" applyBorder="1" applyAlignment="1" applyProtection="1">
      <alignment vertical="center"/>
      <protection hidden="1"/>
    </xf>
    <xf numFmtId="0" fontId="20" fillId="0" borderId="0" xfId="60" applyFont="1" applyAlignment="1" applyProtection="1">
      <alignment horizontal="center" vertical="center"/>
      <protection hidden="1"/>
    </xf>
    <xf numFmtId="0" fontId="20" fillId="0" borderId="49" xfId="60" applyFont="1" applyBorder="1" applyAlignment="1" applyProtection="1">
      <alignment vertical="center"/>
      <protection hidden="1"/>
    </xf>
    <xf numFmtId="0" fontId="25" fillId="0" borderId="50" xfId="60" applyFont="1" applyBorder="1" applyAlignment="1" applyProtection="1">
      <alignment horizontal="center" vertical="center"/>
      <protection hidden="1"/>
    </xf>
    <xf numFmtId="0" fontId="25" fillId="0" borderId="51" xfId="60" applyFont="1" applyBorder="1" applyAlignment="1" applyProtection="1">
      <alignment horizontal="center" vertical="center"/>
      <protection hidden="1"/>
    </xf>
    <xf numFmtId="0" fontId="20" fillId="0" borderId="50" xfId="60" applyFont="1" applyBorder="1" applyAlignment="1" applyProtection="1">
      <alignment vertical="center"/>
      <protection hidden="1"/>
    </xf>
    <xf numFmtId="0" fontId="32" fillId="0" borderId="46" xfId="60" applyFont="1" applyBorder="1" applyAlignment="1" applyProtection="1" quotePrefix="1">
      <alignment horizontal="center" vertical="center"/>
      <protection hidden="1"/>
    </xf>
    <xf numFmtId="0" fontId="32" fillId="0" borderId="46" xfId="60" applyFont="1" applyBorder="1" applyAlignment="1" applyProtection="1">
      <alignment horizontal="center" vertical="center"/>
      <protection hidden="1"/>
    </xf>
    <xf numFmtId="0" fontId="32" fillId="0" borderId="47" xfId="60" applyFont="1" applyBorder="1" applyAlignment="1" applyProtection="1" quotePrefix="1">
      <alignment horizontal="center" vertical="center"/>
      <protection hidden="1"/>
    </xf>
    <xf numFmtId="0" fontId="25" fillId="0" borderId="52" xfId="60" applyFont="1" applyBorder="1" applyAlignment="1" applyProtection="1">
      <alignment horizontal="center" vertical="center"/>
      <protection hidden="1"/>
    </xf>
    <xf numFmtId="0" fontId="25" fillId="0" borderId="45" xfId="60" applyFont="1" applyBorder="1" applyAlignment="1" applyProtection="1">
      <alignment horizontal="center" vertical="center"/>
      <protection hidden="1"/>
    </xf>
    <xf numFmtId="0" fontId="25" fillId="0" borderId="0" xfId="60" applyFont="1" applyBorder="1" applyAlignment="1" applyProtection="1">
      <alignment horizontal="center" vertical="center"/>
      <protection hidden="1"/>
    </xf>
    <xf numFmtId="0" fontId="20" fillId="0" borderId="0" xfId="60" applyFont="1" applyBorder="1" applyAlignment="1" applyProtection="1">
      <alignment vertical="center"/>
      <protection hidden="1"/>
    </xf>
    <xf numFmtId="0" fontId="22" fillId="0" borderId="0" xfId="60" applyFont="1" applyBorder="1" applyAlignment="1" applyProtection="1">
      <alignment vertical="center"/>
      <protection hidden="1"/>
    </xf>
    <xf numFmtId="0" fontId="22" fillId="0" borderId="33" xfId="60" applyFont="1" applyBorder="1" applyAlignment="1" applyProtection="1">
      <alignment horizontal="center" vertical="center"/>
      <protection hidden="1"/>
    </xf>
    <xf numFmtId="0" fontId="22" fillId="0" borderId="34" xfId="60" applyFont="1" applyBorder="1" applyAlignment="1" applyProtection="1">
      <alignment horizontal="left"/>
      <protection hidden="1"/>
    </xf>
    <xf numFmtId="0" fontId="22" fillId="0" borderId="0" xfId="60" applyFont="1" applyBorder="1" applyAlignment="1" applyProtection="1">
      <alignment horizontal="left"/>
      <protection hidden="1"/>
    </xf>
    <xf numFmtId="0" fontId="25" fillId="0" borderId="0" xfId="60" applyFont="1" applyBorder="1" applyAlignment="1" applyProtection="1">
      <alignment vertical="center"/>
      <protection hidden="1"/>
    </xf>
    <xf numFmtId="0" fontId="25" fillId="0" borderId="38" xfId="60" applyFont="1" applyBorder="1" applyAlignment="1" applyProtection="1">
      <alignment horizontal="center" vertical="center"/>
      <protection hidden="1"/>
    </xf>
    <xf numFmtId="0" fontId="27" fillId="0" borderId="44" xfId="60" applyFont="1" applyBorder="1" applyAlignment="1" applyProtection="1">
      <alignment horizontal="right" vertical="top"/>
      <protection hidden="1"/>
    </xf>
    <xf numFmtId="0" fontId="37" fillId="0" borderId="34" xfId="60" applyFont="1" applyBorder="1" applyAlignment="1" applyProtection="1">
      <alignment vertical="center"/>
      <protection hidden="1"/>
    </xf>
    <xf numFmtId="0" fontId="37" fillId="0" borderId="0" xfId="60" applyFont="1" applyBorder="1" applyAlignment="1" applyProtection="1">
      <alignment vertical="center"/>
      <protection hidden="1"/>
    </xf>
    <xf numFmtId="0" fontId="25" fillId="0" borderId="10" xfId="60" applyFont="1" applyBorder="1" applyAlignment="1" applyProtection="1">
      <alignment horizontal="center" vertical="center"/>
      <protection hidden="1"/>
    </xf>
    <xf numFmtId="0" fontId="25" fillId="0" borderId="10" xfId="60" applyFont="1" applyBorder="1" applyAlignment="1" applyProtection="1">
      <alignment vertical="center"/>
      <protection hidden="1"/>
    </xf>
    <xf numFmtId="0" fontId="25" fillId="0" borderId="53" xfId="60" applyFont="1" applyBorder="1" applyAlignment="1" applyProtection="1">
      <alignment horizontal="center" vertical="center"/>
      <protection hidden="1"/>
    </xf>
    <xf numFmtId="0" fontId="25" fillId="0" borderId="54" xfId="60" applyFont="1" applyBorder="1" applyAlignment="1" applyProtection="1">
      <alignment horizontal="center" vertical="center"/>
      <protection hidden="1" locked="0"/>
    </xf>
    <xf numFmtId="0" fontId="25" fillId="0" borderId="41" xfId="60" applyFont="1" applyBorder="1" applyAlignment="1" applyProtection="1">
      <alignment horizontal="center" vertical="center"/>
      <protection hidden="1" locked="0"/>
    </xf>
    <xf numFmtId="0" fontId="25" fillId="0" borderId="55" xfId="60" applyFont="1" applyBorder="1" applyAlignment="1" applyProtection="1">
      <alignment horizontal="center" vertical="center"/>
      <protection hidden="1" locked="0"/>
    </xf>
    <xf numFmtId="0" fontId="25" fillId="0" borderId="28" xfId="60" applyFont="1" applyBorder="1" applyAlignment="1" applyProtection="1">
      <alignment horizontal="center" vertical="center"/>
      <protection hidden="1"/>
    </xf>
    <xf numFmtId="0" fontId="25" fillId="0" borderId="56" xfId="60" applyFont="1" applyBorder="1" applyAlignment="1" applyProtection="1">
      <alignment horizontal="center" vertical="center"/>
      <protection hidden="1"/>
    </xf>
    <xf numFmtId="0" fontId="20" fillId="0" borderId="52" xfId="60" applyFont="1" applyBorder="1" applyAlignment="1" applyProtection="1">
      <alignment horizontal="center" vertical="center"/>
      <protection hidden="1"/>
    </xf>
    <xf numFmtId="0" fontId="25" fillId="0" borderId="0" xfId="60" applyFont="1" applyAlignment="1" applyProtection="1">
      <alignment horizontal="center" vertical="center"/>
      <protection hidden="1"/>
    </xf>
    <xf numFmtId="0" fontId="32" fillId="0" borderId="0" xfId="60" applyFont="1" applyBorder="1" applyAlignment="1" applyProtection="1">
      <alignment shrinkToFit="1"/>
      <protection hidden="1"/>
    </xf>
    <xf numFmtId="0" fontId="22" fillId="0" borderId="0" xfId="60" applyFont="1" applyBorder="1" applyAlignment="1" applyProtection="1" quotePrefix="1">
      <alignment horizontal="center" vertical="center"/>
      <protection hidden="1"/>
    </xf>
    <xf numFmtId="0" fontId="20" fillId="0" borderId="52" xfId="60" applyFont="1" applyBorder="1" applyAlignment="1" applyProtection="1">
      <alignment vertical="center"/>
      <protection hidden="1"/>
    </xf>
    <xf numFmtId="0" fontId="22" fillId="0" borderId="34" xfId="60" applyFont="1" applyBorder="1" applyAlignment="1" applyProtection="1">
      <alignment vertical="center"/>
      <protection hidden="1"/>
    </xf>
    <xf numFmtId="0" fontId="22" fillId="0" borderId="0" xfId="60" applyFont="1" applyBorder="1" applyAlignment="1" applyProtection="1">
      <alignment horizontal="left" vertical="center" shrinkToFit="1"/>
      <protection hidden="1"/>
    </xf>
    <xf numFmtId="0" fontId="22" fillId="0" borderId="45" xfId="60" applyFont="1" applyBorder="1" applyAlignment="1" applyProtection="1">
      <alignment horizontal="center" vertical="center"/>
      <protection hidden="1"/>
    </xf>
    <xf numFmtId="0" fontId="27" fillId="0" borderId="27" xfId="60" applyFont="1" applyBorder="1" applyAlignment="1" applyProtection="1">
      <alignment horizontal="right" vertical="top"/>
      <protection hidden="1"/>
    </xf>
    <xf numFmtId="0" fontId="27" fillId="0" borderId="38" xfId="60" applyFont="1" applyBorder="1" applyAlignment="1" applyProtection="1">
      <alignment horizontal="right" vertical="top"/>
      <protection hidden="1"/>
    </xf>
    <xf numFmtId="0" fontId="22" fillId="0" borderId="57" xfId="60" applyFont="1" applyBorder="1" applyAlignment="1" applyProtection="1">
      <alignment vertical="center"/>
      <protection hidden="1"/>
    </xf>
    <xf numFmtId="0" fontId="22" fillId="0" borderId="20" xfId="60" applyFont="1" applyBorder="1" applyAlignment="1" applyProtection="1">
      <alignment vertical="center"/>
      <protection hidden="1"/>
    </xf>
    <xf numFmtId="0" fontId="22" fillId="0" borderId="41" xfId="60" applyFont="1" applyBorder="1" applyAlignment="1" applyProtection="1">
      <alignment vertical="center"/>
      <protection hidden="1"/>
    </xf>
    <xf numFmtId="0" fontId="25" fillId="0" borderId="33" xfId="60" applyFont="1" applyBorder="1" applyAlignment="1" applyProtection="1">
      <alignment horizontal="center" vertical="center"/>
      <protection hidden="1"/>
    </xf>
    <xf numFmtId="0" fontId="32" fillId="0" borderId="38" xfId="60" applyFont="1" applyBorder="1" applyAlignment="1" applyProtection="1">
      <alignment vertical="center"/>
      <protection hidden="1"/>
    </xf>
    <xf numFmtId="0" fontId="20" fillId="0" borderId="42" xfId="60" applyFont="1" applyBorder="1" applyAlignment="1" applyProtection="1">
      <alignment vertical="center"/>
      <protection hidden="1"/>
    </xf>
    <xf numFmtId="0" fontId="25" fillId="0" borderId="30" xfId="60" applyFont="1" applyBorder="1" applyAlignment="1" applyProtection="1">
      <alignment horizontal="center" vertical="center"/>
      <protection hidden="1"/>
    </xf>
    <xf numFmtId="0" fontId="25" fillId="0" borderId="42" xfId="60" applyFont="1" applyBorder="1" applyAlignment="1" applyProtection="1">
      <alignment horizontal="center" vertical="center"/>
      <protection hidden="1"/>
    </xf>
    <xf numFmtId="0" fontId="20" fillId="0" borderId="10" xfId="60" applyFont="1" applyBorder="1" applyAlignment="1" applyProtection="1">
      <alignment vertical="center"/>
      <protection hidden="1"/>
    </xf>
    <xf numFmtId="0" fontId="22" fillId="0" borderId="30" xfId="60" applyFont="1" applyBorder="1" applyAlignment="1" applyProtection="1">
      <alignment horizontal="center" vertical="center"/>
      <protection hidden="1"/>
    </xf>
    <xf numFmtId="0" fontId="26" fillId="0" borderId="0" xfId="60" applyFont="1" applyAlignment="1" applyProtection="1">
      <alignment vertical="center"/>
      <protection hidden="1"/>
    </xf>
    <xf numFmtId="0" fontId="25" fillId="0" borderId="34" xfId="60" applyFont="1" applyBorder="1" applyAlignment="1" applyProtection="1">
      <alignment horizontal="center" vertical="center"/>
      <protection hidden="1"/>
    </xf>
    <xf numFmtId="0" fontId="20" fillId="0" borderId="58" xfId="60" applyFont="1" applyBorder="1" applyAlignment="1" applyProtection="1">
      <alignment horizontal="center" vertical="center"/>
      <protection hidden="1"/>
    </xf>
    <xf numFmtId="0" fontId="20" fillId="0" borderId="59" xfId="60" applyFont="1" applyBorder="1" applyAlignment="1" applyProtection="1">
      <alignment horizontal="center" vertical="center"/>
      <protection hidden="1"/>
    </xf>
    <xf numFmtId="0" fontId="27" fillId="0" borderId="60" xfId="60" applyFont="1" applyBorder="1" applyAlignment="1" applyProtection="1">
      <alignment horizontal="right" vertical="top"/>
      <protection hidden="1"/>
    </xf>
    <xf numFmtId="0" fontId="27" fillId="0" borderId="55" xfId="60" applyFont="1" applyBorder="1" applyAlignment="1" applyProtection="1">
      <alignment horizontal="right" vertical="top"/>
      <protection hidden="1"/>
    </xf>
    <xf numFmtId="0" fontId="22" fillId="0" borderId="46" xfId="60" applyFont="1" applyBorder="1" applyAlignment="1" applyProtection="1">
      <alignment horizontal="center" vertical="center"/>
      <protection hidden="1"/>
    </xf>
    <xf numFmtId="0" fontId="20" fillId="0" borderId="21" xfId="60" applyFont="1" applyBorder="1" applyAlignment="1" applyProtection="1">
      <alignment horizontal="right" vertical="center"/>
      <protection hidden="1"/>
    </xf>
    <xf numFmtId="0" fontId="29" fillId="0" borderId="61" xfId="60" applyFont="1" applyBorder="1" applyAlignment="1" applyProtection="1">
      <alignment horizontal="center"/>
      <protection hidden="1"/>
    </xf>
    <xf numFmtId="38" fontId="29" fillId="0" borderId="47" xfId="48" applyFont="1" applyBorder="1" applyAlignment="1" applyProtection="1">
      <alignment horizontal="center" vertical="center"/>
      <protection hidden="1"/>
    </xf>
    <xf numFmtId="0" fontId="20" fillId="0" borderId="0" xfId="60" applyFont="1" applyBorder="1" applyAlignment="1" applyProtection="1">
      <alignment horizontal="center" vertical="center"/>
      <protection hidden="1"/>
    </xf>
    <xf numFmtId="0" fontId="27" fillId="0" borderId="0" xfId="60" applyFont="1" applyBorder="1" applyAlignment="1" applyProtection="1">
      <alignment horizontal="center" vertical="top"/>
      <protection hidden="1"/>
    </xf>
    <xf numFmtId="0" fontId="20" fillId="0" borderId="0" xfId="60" applyFont="1" applyBorder="1" applyAlignment="1" applyProtection="1">
      <alignment horizontal="right" vertical="center"/>
      <protection hidden="1"/>
    </xf>
    <xf numFmtId="0" fontId="22" fillId="0" borderId="0" xfId="60" applyFont="1" applyFill="1" applyBorder="1" applyAlignment="1" applyProtection="1">
      <alignment horizontal="center" vertical="center"/>
      <protection hidden="1"/>
    </xf>
    <xf numFmtId="38" fontId="22" fillId="0" borderId="0" xfId="48" applyFont="1" applyFill="1" applyBorder="1" applyAlignment="1" applyProtection="1">
      <alignment horizontal="center" vertical="center"/>
      <protection hidden="1"/>
    </xf>
    <xf numFmtId="0" fontId="27" fillId="0" borderId="49" xfId="60" applyFont="1" applyFill="1" applyBorder="1" applyAlignment="1" applyProtection="1">
      <alignment horizontal="left" vertical="top"/>
      <protection hidden="1"/>
    </xf>
    <xf numFmtId="0" fontId="22" fillId="0" borderId="50" xfId="60" applyFont="1" applyFill="1" applyBorder="1" applyAlignment="1" applyProtection="1">
      <alignment horizontal="center" vertical="top"/>
      <protection hidden="1"/>
    </xf>
    <xf numFmtId="0" fontId="27" fillId="0" borderId="56" xfId="60" applyFont="1" applyFill="1" applyBorder="1" applyAlignment="1" applyProtection="1">
      <alignment horizontal="right" vertical="top"/>
      <protection hidden="1"/>
    </xf>
    <xf numFmtId="0" fontId="22" fillId="0" borderId="50" xfId="60" applyFont="1" applyFill="1" applyBorder="1" applyAlignment="1" applyProtection="1">
      <alignment horizontal="center" vertical="center"/>
      <protection hidden="1"/>
    </xf>
    <xf numFmtId="0" fontId="28" fillId="0" borderId="56" xfId="60" applyFont="1" applyFill="1" applyBorder="1" applyAlignment="1" applyProtection="1">
      <alignment horizontal="right" vertical="top"/>
      <protection hidden="1"/>
    </xf>
    <xf numFmtId="0" fontId="25" fillId="0" borderId="27" xfId="60" applyFont="1" applyBorder="1" applyAlignment="1" applyProtection="1">
      <alignment horizontal="center" vertical="center"/>
      <protection hidden="1"/>
    </xf>
    <xf numFmtId="0" fontId="27" fillId="0" borderId="49" xfId="60" applyFont="1" applyBorder="1" applyAlignment="1" applyProtection="1">
      <alignment horizontal="left" vertical="top"/>
      <protection hidden="1"/>
    </xf>
    <xf numFmtId="0" fontId="22" fillId="0" borderId="50" xfId="60" applyFont="1" applyBorder="1" applyAlignment="1" applyProtection="1">
      <alignment horizontal="center" vertical="center"/>
      <protection hidden="1"/>
    </xf>
    <xf numFmtId="0" fontId="27" fillId="0" borderId="50" xfId="60" applyFont="1" applyBorder="1" applyAlignment="1" applyProtection="1">
      <alignment horizontal="right" vertical="top"/>
      <protection hidden="1"/>
    </xf>
    <xf numFmtId="0" fontId="28" fillId="0" borderId="56" xfId="60" applyFont="1" applyBorder="1" applyAlignment="1" applyProtection="1">
      <alignment horizontal="right" vertical="top"/>
      <protection hidden="1"/>
    </xf>
    <xf numFmtId="0" fontId="27" fillId="0" borderId="56" xfId="60" applyFont="1" applyBorder="1" applyAlignment="1" applyProtection="1">
      <alignment horizontal="right" vertical="top"/>
      <protection hidden="1"/>
    </xf>
    <xf numFmtId="0" fontId="22" fillId="0" borderId="51" xfId="60" applyFont="1" applyBorder="1" applyAlignment="1" applyProtection="1">
      <alignment horizontal="center" vertical="center"/>
      <protection hidden="1"/>
    </xf>
    <xf numFmtId="0" fontId="24" fillId="0" borderId="30" xfId="60" applyFont="1" applyFill="1" applyBorder="1" applyAlignment="1" applyProtection="1">
      <alignment horizontal="center" vertical="center"/>
      <protection hidden="1"/>
    </xf>
    <xf numFmtId="0" fontId="25" fillId="0" borderId="0" xfId="60" applyFont="1" applyBorder="1" applyAlignment="1" applyProtection="1">
      <alignment horizontal="left" vertical="center"/>
      <protection hidden="1"/>
    </xf>
    <xf numFmtId="0" fontId="22" fillId="0" borderId="62" xfId="60" applyFont="1" applyFill="1" applyBorder="1" applyAlignment="1" applyProtection="1">
      <alignment horizontal="center" vertical="center"/>
      <protection hidden="1"/>
    </xf>
    <xf numFmtId="0" fontId="22" fillId="0" borderId="62" xfId="60" applyFont="1" applyBorder="1" applyAlignment="1" applyProtection="1">
      <alignment horizontal="center" vertical="center"/>
      <protection hidden="1"/>
    </xf>
    <xf numFmtId="0" fontId="24" fillId="0" borderId="49" xfId="60" applyFont="1" applyBorder="1" applyAlignment="1" applyProtection="1">
      <alignment horizontal="center" vertical="center"/>
      <protection hidden="1"/>
    </xf>
    <xf numFmtId="0" fontId="24" fillId="0" borderId="50" xfId="60" applyFont="1" applyBorder="1" applyAlignment="1" applyProtection="1">
      <alignment horizontal="center" vertical="center"/>
      <protection hidden="1"/>
    </xf>
    <xf numFmtId="0" fontId="22" fillId="0" borderId="49" xfId="60" applyFont="1" applyBorder="1" applyAlignment="1" applyProtection="1">
      <alignment horizontal="center" vertical="center"/>
      <protection hidden="1"/>
    </xf>
    <xf numFmtId="0" fontId="24" fillId="0" borderId="63" xfId="60" applyFont="1" applyBorder="1" applyAlignment="1" applyProtection="1">
      <alignment horizontal="center" vertical="center"/>
      <protection hidden="1"/>
    </xf>
    <xf numFmtId="0" fontId="24" fillId="0" borderId="64" xfId="60" applyFont="1" applyBorder="1" applyAlignment="1" applyProtection="1">
      <alignment horizontal="center" vertical="center"/>
      <protection hidden="1"/>
    </xf>
    <xf numFmtId="0" fontId="24" fillId="0" borderId="62" xfId="60" applyFont="1" applyBorder="1" applyAlignment="1" applyProtection="1">
      <alignment horizontal="center" vertical="center"/>
      <protection hidden="1"/>
    </xf>
    <xf numFmtId="0" fontId="22" fillId="0" borderId="63" xfId="60" applyFont="1" applyBorder="1" applyAlignment="1" applyProtection="1">
      <alignment horizontal="center" vertical="center"/>
      <protection hidden="1"/>
    </xf>
    <xf numFmtId="0" fontId="22" fillId="0" borderId="64" xfId="60" applyFont="1" applyBorder="1" applyAlignment="1" applyProtection="1">
      <alignment horizontal="center" vertical="center"/>
      <protection hidden="1"/>
    </xf>
    <xf numFmtId="0" fontId="27" fillId="0" borderId="65" xfId="60" applyFont="1" applyBorder="1" applyAlignment="1" applyProtection="1">
      <alignment horizontal="center" vertical="center" shrinkToFit="1"/>
      <protection hidden="1"/>
    </xf>
    <xf numFmtId="0" fontId="28" fillId="0" borderId="44" xfId="60" applyFont="1" applyBorder="1" applyAlignment="1" applyProtection="1">
      <alignment horizontal="right" vertical="top" shrinkToFit="1"/>
      <protection hidden="1"/>
    </xf>
    <xf numFmtId="0" fontId="28" fillId="0" borderId="45" xfId="60" applyFont="1" applyBorder="1" applyAlignment="1" applyProtection="1">
      <alignment horizontal="right" vertical="top" shrinkToFit="1"/>
      <protection hidden="1"/>
    </xf>
    <xf numFmtId="0" fontId="28" fillId="0" borderId="66" xfId="60" applyFont="1" applyBorder="1" applyAlignment="1" applyProtection="1">
      <alignment horizontal="right" vertical="top" shrinkToFit="1"/>
      <protection hidden="1"/>
    </xf>
    <xf numFmtId="0" fontId="22" fillId="0" borderId="27" xfId="60" applyFont="1" applyBorder="1" applyAlignment="1" applyProtection="1">
      <alignment horizontal="center" vertical="center"/>
      <protection hidden="1"/>
    </xf>
    <xf numFmtId="0" fontId="24" fillId="0" borderId="41" xfId="60" applyFont="1" applyBorder="1" applyAlignment="1" applyProtection="1" quotePrefix="1">
      <alignment horizontal="center"/>
      <protection hidden="1"/>
    </xf>
    <xf numFmtId="0" fontId="24" fillId="0" borderId="45" xfId="60" applyFont="1" applyBorder="1" applyAlignment="1" applyProtection="1" quotePrefix="1">
      <alignment horizontal="center"/>
      <protection hidden="1"/>
    </xf>
    <xf numFmtId="38" fontId="22" fillId="0" borderId="45" xfId="48" applyFont="1" applyBorder="1" applyAlignment="1" applyProtection="1">
      <alignment vertical="center"/>
      <protection hidden="1"/>
    </xf>
    <xf numFmtId="38" fontId="22" fillId="0" borderId="41" xfId="48" applyFont="1" applyBorder="1" applyAlignment="1" applyProtection="1">
      <alignment vertical="center"/>
      <protection hidden="1"/>
    </xf>
    <xf numFmtId="49" fontId="24" fillId="0" borderId="41" xfId="60" applyNumberFormat="1" applyFont="1" applyBorder="1" applyAlignment="1" applyProtection="1">
      <alignment horizontal="center"/>
      <protection hidden="1"/>
    </xf>
    <xf numFmtId="0" fontId="25" fillId="0" borderId="0" xfId="60" applyFont="1" applyAlignment="1" applyProtection="1">
      <alignment horizontal="right" vertical="center"/>
      <protection hidden="1"/>
    </xf>
    <xf numFmtId="0" fontId="28" fillId="0" borderId="56" xfId="60" applyFont="1" applyBorder="1" applyAlignment="1" applyProtection="1">
      <alignment horizontal="right" vertical="top" shrinkToFit="1"/>
      <protection hidden="1"/>
    </xf>
    <xf numFmtId="0" fontId="30" fillId="0" borderId="0" xfId="60" applyFont="1" applyAlignment="1" applyProtection="1">
      <alignment horizontal="center" vertical="center"/>
      <protection hidden="1"/>
    </xf>
    <xf numFmtId="0" fontId="30" fillId="0" borderId="0" xfId="60" applyFont="1" applyAlignment="1" applyProtection="1">
      <alignment vertical="center"/>
      <protection hidden="1"/>
    </xf>
    <xf numFmtId="0" fontId="25" fillId="0" borderId="63" xfId="60" applyFont="1" applyBorder="1" applyAlignment="1" applyProtection="1">
      <alignment horizontal="center" vertical="center"/>
      <protection hidden="1"/>
    </xf>
    <xf numFmtId="0" fontId="25" fillId="0" borderId="64" xfId="60" applyFont="1" applyBorder="1" applyAlignment="1" applyProtection="1">
      <alignment horizontal="center" vertical="center"/>
      <protection hidden="1"/>
    </xf>
    <xf numFmtId="0" fontId="25" fillId="0" borderId="62" xfId="60" applyFont="1" applyBorder="1" applyAlignment="1" applyProtection="1">
      <alignment horizontal="center" vertical="center"/>
      <protection hidden="1"/>
    </xf>
    <xf numFmtId="0" fontId="30" fillId="0" borderId="0" xfId="60" applyFont="1" applyBorder="1" applyAlignment="1" applyProtection="1">
      <alignment vertical="center" shrinkToFit="1"/>
      <protection hidden="1" locked="0"/>
    </xf>
    <xf numFmtId="0" fontId="28" fillId="0" borderId="33" xfId="60" applyFont="1" applyBorder="1" applyAlignment="1" applyProtection="1">
      <alignment horizontal="right" vertical="top" shrinkToFit="1"/>
      <protection hidden="1"/>
    </xf>
    <xf numFmtId="0" fontId="21" fillId="0" borderId="34" xfId="60" applyFont="1" applyBorder="1" applyAlignment="1" applyProtection="1">
      <alignment/>
      <protection hidden="1"/>
    </xf>
    <xf numFmtId="0" fontId="21" fillId="0" borderId="0" xfId="60" applyFont="1" applyAlignment="1" applyProtection="1">
      <alignment/>
      <protection hidden="1"/>
    </xf>
    <xf numFmtId="0" fontId="24" fillId="0" borderId="0" xfId="60" applyFont="1" applyAlignment="1" applyProtection="1">
      <alignment horizontal="center" vertical="center"/>
      <protection hidden="1"/>
    </xf>
    <xf numFmtId="0" fontId="30" fillId="0" borderId="20" xfId="60" applyFont="1" applyBorder="1" applyAlignment="1" applyProtection="1">
      <alignment vertical="center" shrinkToFit="1"/>
      <protection hidden="1" locked="0"/>
    </xf>
    <xf numFmtId="179" fontId="22" fillId="0" borderId="0" xfId="60" applyNumberFormat="1" applyFont="1" applyAlignment="1" applyProtection="1">
      <alignment horizontal="center" vertical="center"/>
      <protection hidden="1"/>
    </xf>
    <xf numFmtId="0" fontId="24" fillId="0" borderId="45" xfId="60" applyFont="1" applyBorder="1" applyAlignment="1" applyProtection="1" quotePrefix="1">
      <alignment horizontal="center" shrinkToFit="1"/>
      <protection hidden="1"/>
    </xf>
    <xf numFmtId="0" fontId="24" fillId="0" borderId="41" xfId="60" applyFont="1" applyBorder="1" applyAlignment="1" applyProtection="1" quotePrefix="1">
      <alignment horizontal="center" shrinkToFit="1"/>
      <protection hidden="1"/>
    </xf>
    <xf numFmtId="0" fontId="52" fillId="0" borderId="0" xfId="0" applyFont="1" applyAlignment="1">
      <alignment vertical="center"/>
    </xf>
    <xf numFmtId="0" fontId="47" fillId="0" borderId="0" xfId="0" applyFont="1" applyAlignment="1">
      <alignment horizontal="center" vertical="center"/>
    </xf>
    <xf numFmtId="0" fontId="0" fillId="0" borderId="46" xfId="0" applyBorder="1" applyAlignment="1" applyProtection="1">
      <alignment horizontal="center" vertical="center"/>
      <protection hidden="1" locked="0"/>
    </xf>
    <xf numFmtId="0" fontId="0" fillId="0" borderId="21" xfId="0" applyBorder="1" applyAlignment="1" applyProtection="1">
      <alignment horizontal="center" vertical="center"/>
      <protection hidden="1" locked="0"/>
    </xf>
    <xf numFmtId="0" fontId="0" fillId="0" borderId="48" xfId="0" applyBorder="1" applyAlignment="1" applyProtection="1">
      <alignment horizontal="center" vertical="center"/>
      <protection hidden="1" locked="0"/>
    </xf>
    <xf numFmtId="0" fontId="30" fillId="0" borderId="47" xfId="0" applyFont="1" applyBorder="1" applyAlignment="1" applyProtection="1">
      <alignment horizontal="center" vertical="center"/>
      <protection hidden="1" locked="0"/>
    </xf>
    <xf numFmtId="49" fontId="30" fillId="0" borderId="47" xfId="0" applyNumberFormat="1" applyFont="1" applyBorder="1" applyAlignment="1" applyProtection="1">
      <alignment horizontal="center" vertical="center"/>
      <protection hidden="1"/>
    </xf>
    <xf numFmtId="0" fontId="0" fillId="0" borderId="57" xfId="0" applyBorder="1" applyAlignment="1" applyProtection="1">
      <alignment horizontal="center" vertical="center"/>
      <protection hidden="1" locked="0"/>
    </xf>
    <xf numFmtId="0" fontId="0" fillId="0" borderId="20" xfId="0" applyBorder="1" applyAlignment="1" applyProtection="1">
      <alignment horizontal="center" vertical="center"/>
      <protection hidden="1" locked="0"/>
    </xf>
    <xf numFmtId="0" fontId="0" fillId="0" borderId="41" xfId="0" applyBorder="1" applyAlignment="1" applyProtection="1">
      <alignment horizontal="center" vertical="center"/>
      <protection hidden="1" locked="0"/>
    </xf>
    <xf numFmtId="49" fontId="30" fillId="0" borderId="55" xfId="0" applyNumberFormat="1" applyFont="1" applyBorder="1" applyAlignment="1" applyProtection="1">
      <alignment horizontal="center" vertical="center"/>
      <protection hidden="1"/>
    </xf>
    <xf numFmtId="0" fontId="30" fillId="0" borderId="55" xfId="0" applyFont="1" applyBorder="1" applyAlignment="1" applyProtection="1">
      <alignment horizontal="center" vertical="center"/>
      <protection hidden="1" locked="0"/>
    </xf>
    <xf numFmtId="0" fontId="30" fillId="0" borderId="67" xfId="0" applyFont="1" applyBorder="1" applyAlignment="1" applyProtection="1">
      <alignment horizontal="center" vertical="center"/>
      <protection hidden="1"/>
    </xf>
    <xf numFmtId="0" fontId="30" fillId="0" borderId="68" xfId="0" applyFont="1" applyBorder="1" applyAlignment="1" applyProtection="1">
      <alignment horizontal="center" vertical="center"/>
      <protection hidden="1"/>
    </xf>
    <xf numFmtId="0" fontId="30" fillId="0" borderId="31" xfId="0" applyFont="1" applyBorder="1" applyAlignment="1" applyProtection="1">
      <alignment horizontal="center" vertical="center"/>
      <protection hidden="1"/>
    </xf>
    <xf numFmtId="0" fontId="30" fillId="0" borderId="32" xfId="0" applyFont="1" applyBorder="1" applyAlignment="1" applyProtection="1">
      <alignment horizontal="center" vertical="center"/>
      <protection hidden="1"/>
    </xf>
    <xf numFmtId="38" fontId="1" fillId="0" borderId="44" xfId="48" applyFont="1" applyFill="1" applyBorder="1" applyAlignment="1" applyProtection="1">
      <alignment horizontal="center"/>
      <protection hidden="1"/>
    </xf>
    <xf numFmtId="38" fontId="1" fillId="0" borderId="41" xfId="48" applyFont="1" applyFill="1" applyBorder="1" applyAlignment="1" applyProtection="1">
      <alignment horizontal="center"/>
      <protection hidden="1"/>
    </xf>
    <xf numFmtId="38" fontId="2" fillId="0" borderId="38" xfId="48" applyFont="1" applyFill="1" applyBorder="1" applyAlignment="1" applyProtection="1">
      <alignment horizontal="right" vertical="center"/>
      <protection hidden="1"/>
    </xf>
    <xf numFmtId="38" fontId="2" fillId="0" borderId="20" xfId="48" applyFont="1" applyFill="1" applyBorder="1" applyAlignment="1" applyProtection="1">
      <alignment horizontal="right" vertical="center"/>
      <protection hidden="1"/>
    </xf>
    <xf numFmtId="38" fontId="2" fillId="0" borderId="69" xfId="48" applyFont="1" applyFill="1" applyBorder="1" applyAlignment="1" applyProtection="1">
      <alignment horizontal="center" vertical="center"/>
      <protection hidden="1"/>
    </xf>
    <xf numFmtId="38" fontId="2" fillId="0" borderId="70" xfId="48" applyFont="1" applyFill="1" applyBorder="1" applyAlignment="1" applyProtection="1">
      <alignment horizontal="center" vertical="center"/>
      <protection hidden="1"/>
    </xf>
    <xf numFmtId="38" fontId="2" fillId="0" borderId="71" xfId="48" applyFont="1" applyFill="1" applyBorder="1" applyAlignment="1" applyProtection="1">
      <alignment horizontal="center" vertical="center"/>
      <protection hidden="1"/>
    </xf>
    <xf numFmtId="38" fontId="2" fillId="0" borderId="72" xfId="48" applyFont="1" applyFill="1" applyBorder="1" applyAlignment="1" applyProtection="1">
      <alignment horizontal="center" vertical="center"/>
      <protection hidden="1"/>
    </xf>
    <xf numFmtId="38" fontId="2" fillId="0" borderId="73" xfId="48" applyFont="1" applyFill="1" applyBorder="1" applyAlignment="1" applyProtection="1">
      <alignment horizontal="center" vertical="center"/>
      <protection hidden="1"/>
    </xf>
    <xf numFmtId="38" fontId="2" fillId="0" borderId="74" xfId="48" applyFont="1" applyFill="1" applyBorder="1" applyAlignment="1" applyProtection="1">
      <alignment horizontal="center" vertical="center"/>
      <protection hidden="1"/>
    </xf>
    <xf numFmtId="38" fontId="2" fillId="0" borderId="27" xfId="48" applyFont="1" applyFill="1" applyBorder="1" applyAlignment="1" applyProtection="1">
      <alignment horizontal="center" vertical="center"/>
      <protection hidden="1"/>
    </xf>
    <xf numFmtId="38" fontId="2" fillId="0" borderId="38" xfId="48" applyFont="1" applyFill="1" applyBorder="1" applyAlignment="1" applyProtection="1">
      <alignment horizontal="center" vertical="center"/>
      <protection hidden="1"/>
    </xf>
    <xf numFmtId="38" fontId="2" fillId="0" borderId="57" xfId="48" applyFont="1" applyFill="1" applyBorder="1" applyAlignment="1" applyProtection="1">
      <alignment horizontal="center" vertical="center"/>
      <protection hidden="1"/>
    </xf>
    <xf numFmtId="38" fontId="2" fillId="0" borderId="20" xfId="48" applyFont="1" applyFill="1" applyBorder="1" applyAlignment="1" applyProtection="1">
      <alignment horizontal="center" vertical="center"/>
      <protection hidden="1"/>
    </xf>
    <xf numFmtId="38" fontId="2" fillId="0" borderId="27" xfId="48" applyFont="1" applyFill="1" applyBorder="1" applyAlignment="1" applyProtection="1">
      <alignment horizontal="right" vertical="center"/>
      <protection hidden="1"/>
    </xf>
    <xf numFmtId="38" fontId="2" fillId="0" borderId="57" xfId="48" applyFont="1" applyFill="1" applyBorder="1" applyAlignment="1" applyProtection="1">
      <alignment horizontal="right" vertical="center"/>
      <protection hidden="1"/>
    </xf>
    <xf numFmtId="38" fontId="2" fillId="0" borderId="47" xfId="48" applyFont="1" applyFill="1" applyBorder="1" applyAlignment="1" applyProtection="1">
      <alignment horizontal="right" vertical="center"/>
      <protection hidden="1"/>
    </xf>
    <xf numFmtId="0" fontId="30" fillId="0" borderId="34" xfId="0" applyFont="1" applyFill="1" applyBorder="1" applyAlignment="1" applyProtection="1">
      <alignment horizontal="center" vertical="center"/>
      <protection hidden="1"/>
    </xf>
    <xf numFmtId="0" fontId="30" fillId="0" borderId="0" xfId="0" applyFont="1" applyFill="1" applyBorder="1" applyAlignment="1" applyProtection="1">
      <alignment horizontal="center" vertical="center"/>
      <protection hidden="1"/>
    </xf>
    <xf numFmtId="0" fontId="30" fillId="0" borderId="57" xfId="0" applyFont="1" applyFill="1" applyBorder="1" applyAlignment="1" applyProtection="1">
      <alignment horizontal="center" vertical="center"/>
      <protection hidden="1"/>
    </xf>
    <xf numFmtId="0" fontId="30" fillId="0" borderId="20" xfId="0" applyFont="1" applyFill="1" applyBorder="1" applyAlignment="1" applyProtection="1">
      <alignment horizontal="center" vertical="center"/>
      <protection hidden="1"/>
    </xf>
    <xf numFmtId="0" fontId="30" fillId="0" borderId="46" xfId="0" applyFont="1" applyFill="1" applyBorder="1" applyAlignment="1" applyProtection="1">
      <alignment horizontal="center" vertical="center"/>
      <protection hidden="1"/>
    </xf>
    <xf numFmtId="0" fontId="30" fillId="0" borderId="21" xfId="0" applyFont="1" applyFill="1" applyBorder="1" applyAlignment="1" applyProtection="1">
      <alignment horizontal="center" vertical="center"/>
      <protection hidden="1"/>
    </xf>
    <xf numFmtId="0" fontId="30" fillId="0" borderId="36" xfId="0" applyFont="1" applyFill="1" applyBorder="1" applyAlignment="1" applyProtection="1">
      <alignment horizontal="center" vertical="center"/>
      <protection hidden="1"/>
    </xf>
    <xf numFmtId="0" fontId="30" fillId="0" borderId="66" xfId="0" applyFont="1" applyFill="1" applyBorder="1" applyAlignment="1" applyProtection="1">
      <alignment horizontal="center" vertical="center"/>
      <protection hidden="1"/>
    </xf>
    <xf numFmtId="0" fontId="30" fillId="0" borderId="65" xfId="0" applyFont="1" applyFill="1" applyBorder="1" applyAlignment="1" applyProtection="1">
      <alignment horizontal="center" vertical="center"/>
      <protection hidden="1"/>
    </xf>
    <xf numFmtId="0" fontId="30" fillId="0" borderId="60" xfId="0" applyFont="1" applyFill="1" applyBorder="1" applyAlignment="1" applyProtection="1">
      <alignment horizontal="center" vertical="center"/>
      <protection hidden="1"/>
    </xf>
    <xf numFmtId="0" fontId="30" fillId="0" borderId="55" xfId="0" applyFont="1" applyFill="1" applyBorder="1" applyAlignment="1" applyProtection="1">
      <alignment horizontal="center" vertical="center"/>
      <protection hidden="1"/>
    </xf>
    <xf numFmtId="0" fontId="30" fillId="0" borderId="75" xfId="0" applyFont="1" applyFill="1" applyBorder="1" applyAlignment="1" applyProtection="1">
      <alignment horizontal="center" vertical="center"/>
      <protection hidden="1"/>
    </xf>
    <xf numFmtId="0" fontId="30" fillId="0" borderId="54" xfId="0" applyFont="1" applyFill="1" applyBorder="1" applyAlignment="1" applyProtection="1">
      <alignment horizontal="center" vertical="center"/>
      <protection hidden="1"/>
    </xf>
    <xf numFmtId="38" fontId="2" fillId="0" borderId="76" xfId="48" applyFont="1" applyFill="1" applyBorder="1" applyAlignment="1" applyProtection="1">
      <alignment horizontal="right" vertical="center"/>
      <protection hidden="1"/>
    </xf>
    <xf numFmtId="38" fontId="2" fillId="0" borderId="40" xfId="48" applyFont="1" applyFill="1" applyBorder="1" applyAlignment="1" applyProtection="1">
      <alignment horizontal="right" vertical="center"/>
      <protection hidden="1"/>
    </xf>
    <xf numFmtId="38" fontId="2" fillId="0" borderId="77" xfId="48" applyFont="1" applyFill="1" applyBorder="1" applyAlignment="1" applyProtection="1">
      <alignment horizontal="right" vertical="center"/>
      <protection hidden="1"/>
    </xf>
    <xf numFmtId="38" fontId="2" fillId="0" borderId="78" xfId="48" applyFont="1" applyFill="1" applyBorder="1" applyAlignment="1" applyProtection="1">
      <alignment horizontal="right" vertical="center"/>
      <protection hidden="1"/>
    </xf>
    <xf numFmtId="38" fontId="2" fillId="3" borderId="79" xfId="48" applyFont="1" applyFill="1" applyBorder="1" applyAlignment="1" applyProtection="1">
      <alignment horizontal="center" vertical="center"/>
      <protection hidden="1"/>
    </xf>
    <xf numFmtId="38" fontId="2" fillId="3" borderId="55" xfId="48" applyFont="1" applyFill="1" applyBorder="1" applyAlignment="1" applyProtection="1">
      <alignment horizontal="right" vertical="center"/>
      <protection hidden="1"/>
    </xf>
    <xf numFmtId="0" fontId="30" fillId="0" borderId="80" xfId="0" applyFont="1" applyFill="1" applyBorder="1" applyAlignment="1" applyProtection="1">
      <alignment horizontal="center" vertical="center"/>
      <protection hidden="1"/>
    </xf>
    <xf numFmtId="0" fontId="30" fillId="0" borderId="50" xfId="0" applyFont="1" applyFill="1" applyBorder="1" applyAlignment="1" applyProtection="1">
      <alignment horizontal="center" vertical="center"/>
      <protection hidden="1"/>
    </xf>
    <xf numFmtId="0" fontId="30" fillId="0" borderId="81" xfId="0" applyFont="1" applyFill="1" applyBorder="1" applyAlignment="1" applyProtection="1">
      <alignment horizontal="center" vertical="center"/>
      <protection hidden="1"/>
    </xf>
    <xf numFmtId="0" fontId="30" fillId="0" borderId="77" xfId="0" applyFont="1" applyFill="1" applyBorder="1" applyAlignment="1" applyProtection="1">
      <alignment horizontal="center" vertical="center"/>
      <protection hidden="1"/>
    </xf>
    <xf numFmtId="0" fontId="30" fillId="0" borderId="82" xfId="0" applyFont="1" applyFill="1" applyBorder="1" applyAlignment="1" applyProtection="1">
      <alignment horizontal="center" vertical="center"/>
      <protection hidden="1"/>
    </xf>
    <xf numFmtId="38" fontId="2" fillId="0" borderId="83" xfId="48" applyFont="1" applyFill="1" applyBorder="1" applyAlignment="1" applyProtection="1">
      <alignment horizontal="right" vertical="center"/>
      <protection hidden="1"/>
    </xf>
    <xf numFmtId="38" fontId="2" fillId="0" borderId="81" xfId="48" applyFont="1" applyFill="1" applyBorder="1" applyAlignment="1" applyProtection="1">
      <alignment horizontal="right" vertical="center"/>
      <protection hidden="1"/>
    </xf>
    <xf numFmtId="38" fontId="2" fillId="3" borderId="84" xfId="48" applyFont="1" applyFill="1" applyBorder="1" applyAlignment="1" applyProtection="1">
      <alignment horizontal="center" vertical="center"/>
      <protection hidden="1"/>
    </xf>
    <xf numFmtId="0" fontId="30" fillId="3" borderId="31" xfId="0" applyFont="1" applyFill="1" applyBorder="1" applyAlignment="1" applyProtection="1">
      <alignment horizontal="distributed" vertical="center"/>
      <protection hidden="1"/>
    </xf>
    <xf numFmtId="0" fontId="30" fillId="3" borderId="85" xfId="0" applyFont="1" applyFill="1" applyBorder="1" applyAlignment="1" applyProtection="1">
      <alignment horizontal="center" vertical="center"/>
      <protection hidden="1"/>
    </xf>
    <xf numFmtId="0" fontId="30" fillId="3" borderId="67" xfId="0" applyFont="1" applyFill="1" applyBorder="1" applyAlignment="1" applyProtection="1">
      <alignment horizontal="center" vertical="center"/>
      <protection hidden="1"/>
    </xf>
    <xf numFmtId="0" fontId="30" fillId="3" borderId="86" xfId="0" applyFont="1" applyFill="1" applyBorder="1" applyAlignment="1" applyProtection="1">
      <alignment horizontal="center" vertical="center"/>
      <protection hidden="1"/>
    </xf>
    <xf numFmtId="38" fontId="2" fillId="0" borderId="32" xfId="48" applyFont="1" applyFill="1" applyBorder="1" applyAlignment="1" applyProtection="1">
      <alignment horizontal="right" vertical="center"/>
      <protection hidden="1"/>
    </xf>
    <xf numFmtId="38" fontId="2" fillId="0" borderId="67" xfId="48" applyFont="1" applyFill="1" applyBorder="1" applyAlignment="1" applyProtection="1">
      <alignment horizontal="right" vertical="center"/>
      <protection hidden="1"/>
    </xf>
    <xf numFmtId="38" fontId="2" fillId="0" borderId="48" xfId="48" applyFont="1" applyBorder="1" applyAlignment="1" applyProtection="1">
      <alignment horizontal="right" vertical="center"/>
      <protection hidden="1" locked="0"/>
    </xf>
    <xf numFmtId="38" fontId="2" fillId="0" borderId="47" xfId="48" applyFont="1" applyBorder="1" applyAlignment="1" applyProtection="1">
      <alignment horizontal="right" vertical="center"/>
      <protection hidden="1" locked="0"/>
    </xf>
    <xf numFmtId="0" fontId="30" fillId="0" borderId="31" xfId="0" applyFont="1" applyFill="1" applyBorder="1" applyAlignment="1" applyProtection="1">
      <alignment horizontal="distributed" vertical="center"/>
      <protection hidden="1"/>
    </xf>
    <xf numFmtId="0" fontId="30" fillId="0" borderId="85" xfId="0" applyFont="1" applyFill="1" applyBorder="1" applyAlignment="1" applyProtection="1">
      <alignment horizontal="center" vertical="center"/>
      <protection hidden="1"/>
    </xf>
    <xf numFmtId="0" fontId="30" fillId="0" borderId="67" xfId="0" applyFont="1" applyFill="1" applyBorder="1" applyAlignment="1" applyProtection="1">
      <alignment horizontal="center" vertical="center"/>
      <protection hidden="1"/>
    </xf>
    <xf numFmtId="0" fontId="30" fillId="0" borderId="86" xfId="0" applyFont="1" applyFill="1" applyBorder="1" applyAlignment="1" applyProtection="1">
      <alignment horizontal="center" vertical="center"/>
      <protection hidden="1"/>
    </xf>
    <xf numFmtId="0" fontId="2" fillId="0" borderId="46" xfId="0" applyFont="1" applyBorder="1" applyAlignment="1" applyProtection="1">
      <alignment horizontal="left" vertical="center"/>
      <protection hidden="1" locked="0"/>
    </xf>
    <xf numFmtId="0" fontId="2" fillId="0" borderId="21" xfId="0" applyFont="1" applyBorder="1" applyAlignment="1" applyProtection="1">
      <alignment horizontal="left" vertical="center"/>
      <protection hidden="1" locked="0"/>
    </xf>
    <xf numFmtId="0" fontId="2" fillId="0" borderId="36" xfId="0" applyFont="1" applyBorder="1" applyAlignment="1" applyProtection="1">
      <alignment horizontal="left" vertical="center"/>
      <protection hidden="1" locked="0"/>
    </xf>
    <xf numFmtId="0" fontId="2" fillId="0" borderId="61" xfId="0" applyFont="1" applyBorder="1" applyAlignment="1" applyProtection="1">
      <alignment horizontal="center" vertical="center"/>
      <protection hidden="1"/>
    </xf>
    <xf numFmtId="0" fontId="2" fillId="0" borderId="47" xfId="0" applyFont="1" applyBorder="1" applyAlignment="1" applyProtection="1">
      <alignment horizontal="center" vertical="center"/>
      <protection hidden="1"/>
    </xf>
    <xf numFmtId="0" fontId="2" fillId="0" borderId="87" xfId="0" applyFont="1" applyBorder="1" applyAlignment="1" applyProtection="1">
      <alignment horizontal="center" vertical="center"/>
      <protection hidden="1"/>
    </xf>
    <xf numFmtId="38" fontId="2" fillId="0" borderId="41" xfId="48" applyFont="1" applyBorder="1" applyAlignment="1" applyProtection="1">
      <alignment horizontal="right" vertical="center"/>
      <protection hidden="1" locked="0"/>
    </xf>
    <xf numFmtId="38" fontId="2" fillId="0" borderId="55" xfId="48" applyFont="1" applyBorder="1" applyAlignment="1" applyProtection="1">
      <alignment horizontal="right" vertical="center"/>
      <protection hidden="1" locked="0"/>
    </xf>
    <xf numFmtId="38" fontId="2" fillId="0" borderId="55" xfId="48" applyFont="1" applyFill="1" applyBorder="1" applyAlignment="1" applyProtection="1">
      <alignment horizontal="right" vertical="center"/>
      <protection hidden="1"/>
    </xf>
    <xf numFmtId="0" fontId="30" fillId="0" borderId="0" xfId="0" applyFont="1" applyBorder="1" applyAlignment="1" applyProtection="1">
      <alignment horizontal="left" vertical="center"/>
      <protection hidden="1"/>
    </xf>
    <xf numFmtId="0" fontId="30" fillId="0" borderId="45" xfId="0" applyFont="1" applyBorder="1" applyAlignment="1" applyProtection="1">
      <alignment horizontal="left" vertical="center"/>
      <protection hidden="1"/>
    </xf>
    <xf numFmtId="38" fontId="1" fillId="0" borderId="69" xfId="48" applyFont="1" applyFill="1" applyBorder="1" applyAlignment="1" applyProtection="1">
      <alignment horizontal="center"/>
      <protection hidden="1"/>
    </xf>
    <xf numFmtId="38" fontId="1" fillId="0" borderId="70" xfId="48" applyFont="1" applyFill="1" applyBorder="1" applyAlignment="1" applyProtection="1">
      <alignment horizontal="center"/>
      <protection hidden="1"/>
    </xf>
    <xf numFmtId="38" fontId="1" fillId="0" borderId="71" xfId="48" applyFont="1" applyFill="1" applyBorder="1" applyAlignment="1" applyProtection="1">
      <alignment horizontal="center"/>
      <protection hidden="1"/>
    </xf>
    <xf numFmtId="38" fontId="1" fillId="0" borderId="88" xfId="48" applyFont="1" applyFill="1" applyBorder="1" applyAlignment="1" applyProtection="1">
      <alignment horizontal="center"/>
      <protection hidden="1"/>
    </xf>
    <xf numFmtId="38" fontId="1" fillId="0" borderId="89" xfId="48" applyFont="1" applyFill="1" applyBorder="1" applyAlignment="1" applyProtection="1">
      <alignment horizontal="center"/>
      <protection hidden="1"/>
    </xf>
    <xf numFmtId="38" fontId="1" fillId="0" borderId="90" xfId="48" applyFont="1" applyFill="1" applyBorder="1" applyAlignment="1" applyProtection="1">
      <alignment horizontal="center"/>
      <protection hidden="1"/>
    </xf>
    <xf numFmtId="38" fontId="2" fillId="0" borderId="29" xfId="48" applyFont="1" applyFill="1" applyBorder="1" applyAlignment="1" applyProtection="1">
      <alignment horizontal="center" vertical="center"/>
      <protection hidden="1"/>
    </xf>
    <xf numFmtId="38" fontId="2" fillId="0" borderId="10" xfId="48" applyFont="1" applyFill="1" applyBorder="1" applyAlignment="1" applyProtection="1">
      <alignment horizontal="center" vertical="center"/>
      <protection hidden="1"/>
    </xf>
    <xf numFmtId="38" fontId="1" fillId="0" borderId="53" xfId="48" applyFont="1" applyFill="1" applyBorder="1" applyAlignment="1" applyProtection="1">
      <alignment horizontal="center"/>
      <protection hidden="1"/>
    </xf>
    <xf numFmtId="0" fontId="2" fillId="0" borderId="81" xfId="0" applyFont="1" applyBorder="1" applyAlignment="1" applyProtection="1">
      <alignment horizontal="left" vertical="center"/>
      <protection hidden="1" locked="0"/>
    </xf>
    <xf numFmtId="0" fontId="2" fillId="0" borderId="77" xfId="0" applyFont="1" applyBorder="1" applyAlignment="1" applyProtection="1">
      <alignment horizontal="left" vertical="center"/>
      <protection hidden="1" locked="0"/>
    </xf>
    <xf numFmtId="0" fontId="2" fillId="0" borderId="82" xfId="0" applyFont="1" applyBorder="1" applyAlignment="1" applyProtection="1">
      <alignment horizontal="left" vertical="center"/>
      <protection hidden="1" locked="0"/>
    </xf>
    <xf numFmtId="0" fontId="2" fillId="0" borderId="91" xfId="0" applyFont="1" applyBorder="1" applyAlignment="1" applyProtection="1">
      <alignment horizontal="center" vertical="center"/>
      <protection hidden="1"/>
    </xf>
    <xf numFmtId="0" fontId="2" fillId="0" borderId="92" xfId="0" applyFont="1" applyBorder="1" applyAlignment="1" applyProtection="1">
      <alignment horizontal="center" vertical="center"/>
      <protection hidden="1"/>
    </xf>
    <xf numFmtId="0" fontId="2" fillId="0" borderId="93" xfId="0" applyFont="1" applyBorder="1" applyAlignment="1" applyProtection="1">
      <alignment horizontal="center" vertical="center"/>
      <protection hidden="1"/>
    </xf>
    <xf numFmtId="38" fontId="2" fillId="0" borderId="38" xfId="48" applyFont="1" applyFill="1" applyBorder="1" applyAlignment="1" applyProtection="1">
      <alignment horizontal="right" vertical="center" wrapText="1"/>
      <protection hidden="1"/>
    </xf>
    <xf numFmtId="38" fontId="2" fillId="0" borderId="10" xfId="48" applyFont="1" applyFill="1" applyBorder="1" applyAlignment="1" applyProtection="1">
      <alignment horizontal="right" vertical="center"/>
      <protection hidden="1"/>
    </xf>
    <xf numFmtId="0" fontId="30" fillId="0" borderId="94" xfId="0" applyFont="1" applyFill="1" applyBorder="1" applyAlignment="1" applyProtection="1">
      <alignment horizontal="center" vertical="center"/>
      <protection hidden="1"/>
    </xf>
    <xf numFmtId="0" fontId="30" fillId="0" borderId="63" xfId="0" applyFont="1" applyFill="1" applyBorder="1" applyAlignment="1" applyProtection="1">
      <alignment horizontal="center" vertical="center"/>
      <protection hidden="1"/>
    </xf>
    <xf numFmtId="0" fontId="30" fillId="0" borderId="10" xfId="0" applyFont="1" applyFill="1" applyBorder="1" applyAlignment="1" applyProtection="1">
      <alignment horizontal="center" vertical="center"/>
      <protection hidden="1"/>
    </xf>
    <xf numFmtId="0" fontId="30" fillId="0" borderId="0" xfId="0" applyFont="1" applyFill="1" applyBorder="1" applyAlignment="1" applyProtection="1">
      <alignment horizontal="left" vertical="center"/>
      <protection hidden="1"/>
    </xf>
    <xf numFmtId="0" fontId="30" fillId="0" borderId="10" xfId="0" applyFont="1" applyFill="1" applyBorder="1" applyAlignment="1" applyProtection="1">
      <alignment horizontal="left" vertical="center"/>
      <protection hidden="1"/>
    </xf>
    <xf numFmtId="0" fontId="30" fillId="0" borderId="45" xfId="0" applyFont="1" applyFill="1" applyBorder="1" applyAlignment="1" applyProtection="1">
      <alignment horizontal="center" vertical="center"/>
      <protection hidden="1"/>
    </xf>
    <xf numFmtId="0" fontId="30" fillId="0" borderId="53" xfId="0" applyFont="1" applyFill="1" applyBorder="1" applyAlignment="1" applyProtection="1">
      <alignment horizontal="center" vertical="center"/>
      <protection hidden="1"/>
    </xf>
    <xf numFmtId="0" fontId="30" fillId="0" borderId="38" xfId="0" applyFont="1" applyFill="1" applyBorder="1" applyAlignment="1" applyProtection="1">
      <alignment horizontal="center" vertical="center"/>
      <protection hidden="1"/>
    </xf>
    <xf numFmtId="0" fontId="30" fillId="0" borderId="28" xfId="0" applyFont="1" applyFill="1" applyBorder="1" applyAlignment="1" applyProtection="1">
      <alignment horizontal="center" vertical="center"/>
      <protection hidden="1"/>
    </xf>
    <xf numFmtId="0" fontId="30" fillId="0" borderId="30" xfId="0" applyFont="1" applyFill="1" applyBorder="1" applyAlignment="1" applyProtection="1">
      <alignment horizontal="center" vertical="center"/>
      <protection hidden="1"/>
    </xf>
    <xf numFmtId="0" fontId="30" fillId="0" borderId="76" xfId="0" applyFont="1" applyFill="1" applyBorder="1" applyAlignment="1" applyProtection="1">
      <alignment horizontal="center" vertical="center"/>
      <protection hidden="1"/>
    </xf>
    <xf numFmtId="0" fontId="30" fillId="0" borderId="44" xfId="0" applyFont="1" applyFill="1" applyBorder="1" applyAlignment="1" applyProtection="1">
      <alignment horizontal="center" vertical="center"/>
      <protection hidden="1"/>
    </xf>
    <xf numFmtId="0" fontId="30" fillId="0" borderId="42" xfId="0" applyFont="1" applyFill="1" applyBorder="1" applyAlignment="1" applyProtection="1">
      <alignment horizontal="center" vertical="center"/>
      <protection hidden="1"/>
    </xf>
    <xf numFmtId="0" fontId="30" fillId="0" borderId="27" xfId="0" applyFont="1" applyFill="1" applyBorder="1" applyAlignment="1" applyProtection="1">
      <alignment horizontal="center" vertical="center"/>
      <protection hidden="1"/>
    </xf>
    <xf numFmtId="0" fontId="30" fillId="0" borderId="29" xfId="0" applyFont="1" applyFill="1" applyBorder="1" applyAlignment="1" applyProtection="1">
      <alignment horizontal="center" vertical="center"/>
      <protection hidden="1"/>
    </xf>
    <xf numFmtId="38" fontId="2" fillId="0" borderId="48" xfId="48" applyFont="1" applyFill="1" applyBorder="1" applyAlignment="1" applyProtection="1">
      <alignment horizontal="right" vertical="center"/>
      <protection hidden="1"/>
    </xf>
    <xf numFmtId="38" fontId="1" fillId="0" borderId="72" xfId="48" applyFont="1" applyFill="1" applyBorder="1" applyAlignment="1" applyProtection="1">
      <alignment horizontal="center"/>
      <protection hidden="1"/>
    </xf>
    <xf numFmtId="38" fontId="1" fillId="0" borderId="73" xfId="48" applyFont="1" applyFill="1" applyBorder="1" applyAlignment="1" applyProtection="1">
      <alignment horizontal="center"/>
      <protection hidden="1"/>
    </xf>
    <xf numFmtId="38" fontId="1" fillId="0" borderId="74" xfId="48" applyFont="1" applyFill="1" applyBorder="1" applyAlignment="1" applyProtection="1">
      <alignment horizontal="center"/>
      <protection hidden="1"/>
    </xf>
    <xf numFmtId="0" fontId="30" fillId="0" borderId="61" xfId="0" applyFont="1" applyFill="1" applyBorder="1" applyAlignment="1" applyProtection="1">
      <alignment horizontal="center" vertical="center"/>
      <protection hidden="1"/>
    </xf>
    <xf numFmtId="0" fontId="30" fillId="0" borderId="47" xfId="0" applyFont="1" applyFill="1" applyBorder="1" applyAlignment="1" applyProtection="1">
      <alignment horizontal="center" vertical="center"/>
      <protection hidden="1"/>
    </xf>
    <xf numFmtId="0" fontId="30" fillId="0" borderId="87" xfId="0" applyFont="1" applyFill="1" applyBorder="1" applyAlignment="1" applyProtection="1">
      <alignment horizontal="center" vertical="center"/>
      <protection hidden="1"/>
    </xf>
    <xf numFmtId="38" fontId="2" fillId="0" borderId="92" xfId="48" applyFont="1" applyFill="1" applyBorder="1" applyAlignment="1" applyProtection="1">
      <alignment horizontal="right" vertical="center"/>
      <protection hidden="1"/>
    </xf>
    <xf numFmtId="0" fontId="30" fillId="0" borderId="0" xfId="0" applyFont="1" applyFill="1" applyBorder="1" applyAlignment="1" applyProtection="1">
      <alignment vertical="center"/>
      <protection hidden="1"/>
    </xf>
    <xf numFmtId="0" fontId="30" fillId="0" borderId="45" xfId="0" applyFont="1" applyFill="1" applyBorder="1" applyAlignment="1" applyProtection="1">
      <alignment vertical="center"/>
      <protection hidden="1"/>
    </xf>
    <xf numFmtId="0" fontId="30" fillId="0" borderId="20" xfId="0" applyFont="1" applyFill="1" applyBorder="1" applyAlignment="1" applyProtection="1">
      <alignment vertical="center"/>
      <protection hidden="1"/>
    </xf>
    <xf numFmtId="0" fontId="30" fillId="0" borderId="41" xfId="0" applyFont="1" applyFill="1" applyBorder="1" applyAlignment="1" applyProtection="1">
      <alignment vertical="center"/>
      <protection hidden="1"/>
    </xf>
    <xf numFmtId="0" fontId="30" fillId="0" borderId="27" xfId="0" applyFont="1" applyFill="1" applyBorder="1" applyAlignment="1" applyProtection="1">
      <alignment horizontal="distributed" vertical="center"/>
      <protection hidden="1"/>
    </xf>
    <xf numFmtId="0" fontId="30" fillId="0" borderId="38" xfId="0" applyFont="1" applyFill="1" applyBorder="1" applyAlignment="1" applyProtection="1">
      <alignment horizontal="distributed" vertical="center"/>
      <protection hidden="1"/>
    </xf>
    <xf numFmtId="0" fontId="30" fillId="0" borderId="28" xfId="0" applyFont="1" applyFill="1" applyBorder="1" applyAlignment="1" applyProtection="1">
      <alignment horizontal="distributed" vertical="center"/>
      <protection hidden="1"/>
    </xf>
    <xf numFmtId="0" fontId="30" fillId="0" borderId="57" xfId="0" applyFont="1" applyFill="1" applyBorder="1" applyAlignment="1" applyProtection="1">
      <alignment horizontal="distributed" vertical="center"/>
      <protection hidden="1"/>
    </xf>
    <xf numFmtId="0" fontId="30" fillId="0" borderId="20" xfId="0" applyFont="1" applyFill="1" applyBorder="1" applyAlignment="1" applyProtection="1">
      <alignment horizontal="distributed" vertical="center"/>
      <protection hidden="1"/>
    </xf>
    <xf numFmtId="0" fontId="30" fillId="0" borderId="43" xfId="0" applyFont="1" applyFill="1" applyBorder="1" applyAlignment="1" applyProtection="1">
      <alignment horizontal="distributed" vertical="center"/>
      <protection hidden="1"/>
    </xf>
    <xf numFmtId="0" fontId="30" fillId="0" borderId="40" xfId="0" applyFont="1" applyFill="1" applyBorder="1" applyAlignment="1" applyProtection="1">
      <alignment horizontal="center" vertical="center"/>
      <protection hidden="1"/>
    </xf>
    <xf numFmtId="0" fontId="30" fillId="0" borderId="41" xfId="0" applyFont="1" applyFill="1" applyBorder="1" applyAlignment="1" applyProtection="1">
      <alignment horizontal="center" vertical="center"/>
      <protection hidden="1"/>
    </xf>
    <xf numFmtId="0" fontId="30" fillId="0" borderId="43" xfId="0" applyFont="1" applyFill="1" applyBorder="1" applyAlignment="1" applyProtection="1">
      <alignment horizontal="center" vertical="center"/>
      <protection hidden="1"/>
    </xf>
    <xf numFmtId="0" fontId="0" fillId="0" borderId="41" xfId="0" applyFill="1" applyBorder="1" applyAlignment="1" applyProtection="1">
      <alignment vertical="center"/>
      <protection hidden="1"/>
    </xf>
    <xf numFmtId="0" fontId="30" fillId="0" borderId="50" xfId="0" applyFont="1" applyFill="1" applyBorder="1" applyAlignment="1" applyProtection="1">
      <alignment horizontal="left" vertical="center"/>
      <protection hidden="1"/>
    </xf>
    <xf numFmtId="0" fontId="30" fillId="0" borderId="51" xfId="0" applyFont="1" applyFill="1" applyBorder="1" applyAlignment="1" applyProtection="1">
      <alignment horizontal="left" vertical="center"/>
      <protection hidden="1"/>
    </xf>
    <xf numFmtId="38" fontId="2" fillId="0" borderId="91" xfId="48" applyFont="1" applyFill="1" applyBorder="1" applyAlignment="1" applyProtection="1">
      <alignment horizontal="right" vertical="center"/>
      <protection hidden="1"/>
    </xf>
    <xf numFmtId="38" fontId="2" fillId="3" borderId="64" xfId="48" applyFont="1" applyFill="1" applyBorder="1" applyAlignment="1" applyProtection="1">
      <alignment horizontal="center" vertical="center"/>
      <protection hidden="1"/>
    </xf>
    <xf numFmtId="38" fontId="2" fillId="3" borderId="88" xfId="48" applyFont="1" applyFill="1" applyBorder="1" applyAlignment="1" applyProtection="1">
      <alignment horizontal="center" vertical="center"/>
      <protection hidden="1"/>
    </xf>
    <xf numFmtId="38" fontId="2" fillId="3" borderId="89" xfId="48" applyFont="1" applyFill="1" applyBorder="1" applyAlignment="1" applyProtection="1">
      <alignment horizontal="center" vertical="center"/>
      <protection hidden="1"/>
    </xf>
    <xf numFmtId="38" fontId="2" fillId="3" borderId="90" xfId="48" applyFont="1" applyFill="1" applyBorder="1" applyAlignment="1" applyProtection="1">
      <alignment horizontal="center" vertical="center"/>
      <protection hidden="1"/>
    </xf>
    <xf numFmtId="38" fontId="2" fillId="3" borderId="57" xfId="48" applyFont="1" applyFill="1" applyBorder="1" applyAlignment="1" applyProtection="1">
      <alignment horizontal="center" vertical="center"/>
      <protection hidden="1"/>
    </xf>
    <xf numFmtId="0" fontId="0" fillId="0" borderId="20" xfId="0" applyBorder="1" applyAlignment="1" applyProtection="1">
      <alignment vertical="center"/>
      <protection hidden="1"/>
    </xf>
    <xf numFmtId="0" fontId="0" fillId="0" borderId="41" xfId="0" applyBorder="1" applyAlignment="1" applyProtection="1">
      <alignment vertical="center"/>
      <protection hidden="1"/>
    </xf>
    <xf numFmtId="0" fontId="30" fillId="3" borderId="63" xfId="0" applyFont="1" applyFill="1" applyBorder="1" applyAlignment="1" applyProtection="1">
      <alignment horizontal="center" vertical="center"/>
      <protection hidden="1"/>
    </xf>
    <xf numFmtId="0" fontId="30" fillId="3" borderId="64" xfId="0" applyFont="1" applyFill="1" applyBorder="1" applyAlignment="1" applyProtection="1">
      <alignment horizontal="center" vertical="center"/>
      <protection hidden="1"/>
    </xf>
    <xf numFmtId="0" fontId="30" fillId="3" borderId="62" xfId="0" applyFont="1" applyFill="1" applyBorder="1" applyAlignment="1" applyProtection="1">
      <alignment horizontal="center" vertical="center"/>
      <protection hidden="1"/>
    </xf>
    <xf numFmtId="38" fontId="2" fillId="3" borderId="63" xfId="48" applyFont="1" applyFill="1" applyBorder="1" applyAlignment="1" applyProtection="1">
      <alignment horizontal="center" vertical="center"/>
      <protection hidden="1"/>
    </xf>
    <xf numFmtId="38" fontId="2" fillId="0" borderId="57" xfId="48" applyFont="1" applyBorder="1" applyAlignment="1" applyProtection="1">
      <alignment horizontal="right" vertical="center"/>
      <protection hidden="1" locked="0"/>
    </xf>
    <xf numFmtId="38" fontId="2" fillId="0" borderId="20" xfId="48" applyFont="1" applyBorder="1" applyAlignment="1" applyProtection="1">
      <alignment horizontal="right" vertical="center"/>
      <protection hidden="1" locked="0"/>
    </xf>
    <xf numFmtId="0" fontId="2" fillId="0" borderId="0" xfId="0" applyFont="1" applyAlignment="1">
      <alignment horizontal="center" vertical="center"/>
    </xf>
    <xf numFmtId="0" fontId="2" fillId="0" borderId="47" xfId="0" applyFont="1" applyBorder="1" applyAlignment="1" applyProtection="1">
      <alignment horizontal="center" vertical="center"/>
      <protection hidden="1" locked="0"/>
    </xf>
    <xf numFmtId="0" fontId="2" fillId="0" borderId="87" xfId="0" applyFont="1" applyBorder="1" applyAlignment="1" applyProtection="1">
      <alignment horizontal="center" vertical="center"/>
      <protection hidden="1" locked="0"/>
    </xf>
    <xf numFmtId="38" fontId="2" fillId="0" borderId="46" xfId="48" applyFont="1" applyBorder="1" applyAlignment="1" applyProtection="1">
      <alignment horizontal="right" vertical="center"/>
      <protection hidden="1" locked="0"/>
    </xf>
    <xf numFmtId="38" fontId="2" fillId="0" borderId="21" xfId="48" applyFont="1" applyBorder="1" applyAlignment="1" applyProtection="1">
      <alignment horizontal="right" vertical="center"/>
      <protection hidden="1" locked="0"/>
    </xf>
    <xf numFmtId="0" fontId="2" fillId="0" borderId="0" xfId="0" applyFont="1" applyAlignment="1" applyProtection="1">
      <alignment horizontal="center" vertical="center"/>
      <protection hidden="1"/>
    </xf>
    <xf numFmtId="0" fontId="1" fillId="0" borderId="52" xfId="0" applyFont="1" applyBorder="1" applyAlignment="1" applyProtection="1">
      <alignment horizontal="justify" vertical="distributed" wrapText="1"/>
      <protection hidden="1"/>
    </xf>
    <xf numFmtId="0" fontId="1" fillId="0" borderId="0" xfId="0" applyFont="1" applyBorder="1" applyAlignment="1" applyProtection="1">
      <alignment horizontal="justify" vertical="distributed" wrapText="1"/>
      <protection hidden="1"/>
    </xf>
    <xf numFmtId="0" fontId="1" fillId="0" borderId="45" xfId="0" applyFont="1" applyBorder="1" applyAlignment="1" applyProtection="1">
      <alignment horizontal="justify" vertical="distributed" wrapText="1"/>
      <protection hidden="1"/>
    </xf>
    <xf numFmtId="0" fontId="2" fillId="0" borderId="92" xfId="0" applyFont="1" applyBorder="1" applyAlignment="1" applyProtection="1">
      <alignment horizontal="center" vertical="center"/>
      <protection hidden="1" locked="0"/>
    </xf>
    <xf numFmtId="0" fontId="2" fillId="0" borderId="93" xfId="0" applyFont="1" applyBorder="1" applyAlignment="1" applyProtection="1">
      <alignment horizontal="center" vertical="center"/>
      <protection hidden="1" locked="0"/>
    </xf>
    <xf numFmtId="38" fontId="2" fillId="0" borderId="81" xfId="48" applyFont="1" applyBorder="1" applyAlignment="1" applyProtection="1">
      <alignment horizontal="right" vertical="center"/>
      <protection hidden="1" locked="0"/>
    </xf>
    <xf numFmtId="38" fontId="2" fillId="0" borderId="77" xfId="48" applyFont="1" applyBorder="1" applyAlignment="1" applyProtection="1">
      <alignment horizontal="right" vertical="center"/>
      <protection hidden="1" locked="0"/>
    </xf>
    <xf numFmtId="38" fontId="2" fillId="0" borderId="78" xfId="48" applyFont="1" applyBorder="1" applyAlignment="1" applyProtection="1">
      <alignment horizontal="right" vertical="center"/>
      <protection hidden="1" locked="0"/>
    </xf>
    <xf numFmtId="38" fontId="2" fillId="3" borderId="95" xfId="48" applyFont="1" applyFill="1" applyBorder="1" applyAlignment="1" applyProtection="1">
      <alignment horizontal="center" vertical="center"/>
      <protection hidden="1"/>
    </xf>
    <xf numFmtId="38" fontId="2" fillId="3" borderId="96" xfId="48" applyFont="1" applyFill="1" applyBorder="1" applyAlignment="1" applyProtection="1">
      <alignment horizontal="center" vertical="center"/>
      <protection hidden="1"/>
    </xf>
    <xf numFmtId="38" fontId="2" fillId="3" borderId="97" xfId="48" applyFont="1" applyFill="1" applyBorder="1" applyAlignment="1" applyProtection="1">
      <alignment horizontal="center" vertical="center"/>
      <protection hidden="1"/>
    </xf>
    <xf numFmtId="38" fontId="2" fillId="3" borderId="98" xfId="48" applyFont="1" applyFill="1" applyBorder="1" applyAlignment="1" applyProtection="1">
      <alignment horizontal="center" vertical="center"/>
      <protection hidden="1"/>
    </xf>
    <xf numFmtId="38" fontId="2" fillId="3" borderId="11" xfId="48" applyFont="1" applyFill="1" applyBorder="1" applyAlignment="1" applyProtection="1">
      <alignment horizontal="center" vertical="center"/>
      <protection hidden="1"/>
    </xf>
    <xf numFmtId="38" fontId="2" fillId="3" borderId="99" xfId="48" applyFont="1" applyFill="1" applyBorder="1" applyAlignment="1" applyProtection="1">
      <alignment horizontal="center" vertical="center"/>
      <protection hidden="1"/>
    </xf>
    <xf numFmtId="0" fontId="30" fillId="0" borderId="80" xfId="0" applyFont="1" applyFill="1" applyBorder="1" applyAlignment="1" applyProtection="1">
      <alignment horizontal="center" vertical="center" wrapText="1"/>
      <protection hidden="1"/>
    </xf>
    <xf numFmtId="0" fontId="0" fillId="0" borderId="56" xfId="0" applyFill="1" applyBorder="1" applyAlignment="1" applyProtection="1">
      <alignment vertical="center"/>
      <protection hidden="1"/>
    </xf>
    <xf numFmtId="0" fontId="0" fillId="0" borderId="34" xfId="0" applyFill="1" applyBorder="1" applyAlignment="1" applyProtection="1">
      <alignment vertical="center"/>
      <protection hidden="1"/>
    </xf>
    <xf numFmtId="0" fontId="0" fillId="0" borderId="33" xfId="0" applyFill="1" applyBorder="1" applyAlignment="1" applyProtection="1">
      <alignment vertical="center"/>
      <protection hidden="1"/>
    </xf>
    <xf numFmtId="0" fontId="0" fillId="0" borderId="29" xfId="0" applyFill="1" applyBorder="1" applyAlignment="1" applyProtection="1">
      <alignment vertical="center"/>
      <protection hidden="1"/>
    </xf>
    <xf numFmtId="0" fontId="0" fillId="0" borderId="30" xfId="0" applyFill="1" applyBorder="1" applyAlignment="1" applyProtection="1">
      <alignment vertical="center"/>
      <protection hidden="1"/>
    </xf>
    <xf numFmtId="0" fontId="30" fillId="0" borderId="50" xfId="0" applyFont="1" applyBorder="1" applyAlignment="1" applyProtection="1">
      <alignment horizontal="left" vertical="center"/>
      <protection hidden="1"/>
    </xf>
    <xf numFmtId="0" fontId="30" fillId="0" borderId="51" xfId="0" applyFont="1" applyBorder="1" applyAlignment="1" applyProtection="1">
      <alignment horizontal="left" vertical="center"/>
      <protection hidden="1"/>
    </xf>
    <xf numFmtId="38" fontId="2" fillId="3" borderId="100" xfId="48" applyFont="1" applyFill="1" applyBorder="1" applyAlignment="1" applyProtection="1">
      <alignment horizontal="center" vertical="center"/>
      <protection hidden="1"/>
    </xf>
    <xf numFmtId="0" fontId="30" fillId="0" borderId="40" xfId="0" applyFont="1" applyBorder="1" applyAlignment="1" applyProtection="1">
      <alignment horizontal="left" vertical="center"/>
      <protection hidden="1"/>
    </xf>
    <xf numFmtId="0" fontId="30" fillId="0" borderId="20" xfId="0" applyFont="1" applyBorder="1" applyAlignment="1" applyProtection="1">
      <alignment horizontal="left" vertical="center"/>
      <protection hidden="1"/>
    </xf>
    <xf numFmtId="0" fontId="30" fillId="0" borderId="41" xfId="0" applyFont="1" applyBorder="1" applyAlignment="1" applyProtection="1">
      <alignment horizontal="left" vertical="center"/>
      <protection hidden="1"/>
    </xf>
    <xf numFmtId="38" fontId="2" fillId="3" borderId="47" xfId="48" applyFont="1" applyFill="1" applyBorder="1" applyAlignment="1" applyProtection="1">
      <alignment horizontal="center" vertical="center"/>
      <protection hidden="1"/>
    </xf>
    <xf numFmtId="38" fontId="2" fillId="3" borderId="101" xfId="48" applyFont="1" applyFill="1" applyBorder="1" applyAlignment="1" applyProtection="1">
      <alignment horizontal="center" vertical="center"/>
      <protection hidden="1"/>
    </xf>
    <xf numFmtId="38" fontId="2" fillId="3" borderId="46" xfId="48" applyFont="1" applyFill="1" applyBorder="1" applyAlignment="1" applyProtection="1">
      <alignment horizontal="center" vertical="center"/>
      <protection hidden="1"/>
    </xf>
    <xf numFmtId="38" fontId="2" fillId="3" borderId="21" xfId="48" applyFont="1" applyFill="1" applyBorder="1" applyAlignment="1" applyProtection="1">
      <alignment horizontal="center" vertical="center"/>
      <protection hidden="1"/>
    </xf>
    <xf numFmtId="38" fontId="2" fillId="3" borderId="48" xfId="48" applyFont="1" applyFill="1" applyBorder="1" applyAlignment="1" applyProtection="1">
      <alignment horizontal="center" vertical="center"/>
      <protection hidden="1"/>
    </xf>
    <xf numFmtId="0" fontId="30" fillId="0" borderId="38" xfId="0" applyFont="1" applyBorder="1" applyAlignment="1" applyProtection="1">
      <alignment horizontal="left" vertical="center"/>
      <protection hidden="1"/>
    </xf>
    <xf numFmtId="0" fontId="30" fillId="0" borderId="44" xfId="0" applyFont="1" applyBorder="1" applyAlignment="1" applyProtection="1">
      <alignment horizontal="left" vertical="center"/>
      <protection hidden="1"/>
    </xf>
    <xf numFmtId="0" fontId="30" fillId="3" borderId="21" xfId="0" applyFont="1" applyFill="1" applyBorder="1" applyAlignment="1" applyProtection="1">
      <alignment horizontal="distributed" vertical="center"/>
      <protection hidden="1"/>
    </xf>
    <xf numFmtId="0" fontId="30" fillId="3" borderId="38" xfId="0" applyFont="1" applyFill="1" applyBorder="1" applyAlignment="1" applyProtection="1">
      <alignment horizontal="distributed" vertical="center"/>
      <protection hidden="1"/>
    </xf>
    <xf numFmtId="0" fontId="30" fillId="3" borderId="66" xfId="0" applyFont="1" applyFill="1" applyBorder="1" applyAlignment="1" applyProtection="1">
      <alignment horizontal="center" vertical="center"/>
      <protection hidden="1"/>
    </xf>
    <xf numFmtId="0" fontId="30" fillId="3" borderId="65" xfId="0" applyFont="1" applyFill="1" applyBorder="1" applyAlignment="1" applyProtection="1">
      <alignment horizontal="center" vertical="center"/>
      <protection hidden="1"/>
    </xf>
    <xf numFmtId="0" fontId="30" fillId="3" borderId="75" xfId="0" applyFont="1" applyFill="1" applyBorder="1" applyAlignment="1" applyProtection="1">
      <alignment horizontal="center" vertical="center"/>
      <protection hidden="1"/>
    </xf>
    <xf numFmtId="38" fontId="2" fillId="3" borderId="61" xfId="48" applyFont="1" applyFill="1" applyBorder="1" applyAlignment="1" applyProtection="1">
      <alignment horizontal="center" vertical="center"/>
      <protection hidden="1"/>
    </xf>
    <xf numFmtId="0" fontId="30" fillId="0" borderId="21" xfId="0" applyFont="1" applyFill="1" applyBorder="1" applyAlignment="1" applyProtection="1">
      <alignment horizontal="distributed" vertical="center"/>
      <protection hidden="1"/>
    </xf>
    <xf numFmtId="38" fontId="2" fillId="0" borderId="35" xfId="48" applyFont="1" applyBorder="1" applyAlignment="1" applyProtection="1">
      <alignment horizontal="right" vertical="center"/>
      <protection hidden="1" locked="0"/>
    </xf>
    <xf numFmtId="38" fontId="2" fillId="0" borderId="92" xfId="48" applyFont="1" applyBorder="1" applyAlignment="1" applyProtection="1">
      <alignment horizontal="right" vertical="center"/>
      <protection hidden="1" locked="0"/>
    </xf>
    <xf numFmtId="0" fontId="30" fillId="0" borderId="33" xfId="0" applyFont="1" applyFill="1" applyBorder="1" applyAlignment="1" applyProtection="1">
      <alignment horizontal="center" vertical="distributed" wrapText="1"/>
      <protection hidden="1"/>
    </xf>
    <xf numFmtId="38" fontId="2" fillId="0" borderId="91" xfId="48" applyFont="1" applyBorder="1" applyAlignment="1" applyProtection="1">
      <alignment horizontal="right" vertical="center"/>
      <protection hidden="1" locked="0"/>
    </xf>
    <xf numFmtId="0" fontId="30" fillId="0" borderId="68" xfId="0" applyFont="1" applyFill="1" applyBorder="1" applyAlignment="1" applyProtection="1">
      <alignment horizontal="center" vertical="center"/>
      <protection hidden="1"/>
    </xf>
    <xf numFmtId="0" fontId="30" fillId="0" borderId="31" xfId="0" applyFont="1" applyFill="1" applyBorder="1" applyAlignment="1" applyProtection="1">
      <alignment horizontal="center" vertical="center"/>
      <protection hidden="1"/>
    </xf>
    <xf numFmtId="0" fontId="30" fillId="0" borderId="80" xfId="0" applyFont="1" applyFill="1" applyBorder="1" applyAlignment="1" applyProtection="1">
      <alignment horizontal="center" vertical="top" wrapText="1"/>
      <protection hidden="1"/>
    </xf>
    <xf numFmtId="0" fontId="0" fillId="0" borderId="34" xfId="0" applyFill="1" applyBorder="1" applyAlignment="1" applyProtection="1">
      <alignment vertical="top"/>
      <protection hidden="1"/>
    </xf>
    <xf numFmtId="0" fontId="0" fillId="0" borderId="29" xfId="0" applyFill="1" applyBorder="1" applyAlignment="1" applyProtection="1">
      <alignment vertical="top"/>
      <protection hidden="1"/>
    </xf>
    <xf numFmtId="0" fontId="0" fillId="0" borderId="21" xfId="0" applyFill="1" applyBorder="1" applyAlignment="1" applyProtection="1">
      <alignment horizontal="center" vertical="center" shrinkToFit="1"/>
      <protection hidden="1"/>
    </xf>
    <xf numFmtId="0" fontId="0" fillId="0" borderId="46" xfId="0" applyFill="1" applyBorder="1" applyAlignment="1" applyProtection="1">
      <alignment horizontal="center" vertical="center" shrinkToFit="1"/>
      <protection hidden="1"/>
    </xf>
    <xf numFmtId="0" fontId="0" fillId="0" borderId="48" xfId="0" applyFill="1" applyBorder="1" applyAlignment="1" applyProtection="1">
      <alignment horizontal="center" vertical="center" shrinkToFit="1"/>
      <protection hidden="1"/>
    </xf>
    <xf numFmtId="0" fontId="0" fillId="0" borderId="22" xfId="0" applyFill="1" applyBorder="1" applyAlignment="1" applyProtection="1">
      <alignment horizontal="center" vertical="center" shrinkToFit="1"/>
      <protection hidden="1"/>
    </xf>
    <xf numFmtId="0" fontId="0" fillId="0" borderId="102" xfId="0" applyFill="1" applyBorder="1" applyAlignment="1" applyProtection="1">
      <alignment horizontal="center" vertical="center" shrinkToFit="1"/>
      <protection hidden="1"/>
    </xf>
    <xf numFmtId="0" fontId="0" fillId="0" borderId="26" xfId="0" applyFill="1" applyBorder="1" applyAlignment="1" applyProtection="1">
      <alignment horizontal="center" vertical="center" shrinkToFit="1"/>
      <protection hidden="1"/>
    </xf>
    <xf numFmtId="0" fontId="30" fillId="0" borderId="103" xfId="0" applyFont="1" applyFill="1" applyBorder="1" applyAlignment="1" applyProtection="1">
      <alignment vertical="center" wrapText="1"/>
      <protection hidden="1"/>
    </xf>
    <xf numFmtId="0" fontId="0" fillId="0" borderId="104" xfId="0" applyFill="1" applyBorder="1" applyAlignment="1" applyProtection="1">
      <alignment vertical="center"/>
      <protection hidden="1"/>
    </xf>
    <xf numFmtId="0" fontId="0" fillId="0" borderId="105" xfId="0" applyFill="1" applyBorder="1" applyAlignment="1" applyProtection="1">
      <alignment vertical="center"/>
      <protection hidden="1"/>
    </xf>
    <xf numFmtId="0" fontId="0" fillId="0" borderId="106" xfId="0" applyFill="1" applyBorder="1" applyAlignment="1" applyProtection="1">
      <alignment vertical="center"/>
      <protection hidden="1"/>
    </xf>
    <xf numFmtId="0" fontId="0" fillId="0" borderId="107" xfId="0" applyFill="1" applyBorder="1" applyAlignment="1" applyProtection="1">
      <alignment vertical="center"/>
      <protection hidden="1"/>
    </xf>
    <xf numFmtId="0" fontId="0" fillId="0" borderId="108" xfId="0" applyFill="1" applyBorder="1" applyAlignment="1" applyProtection="1">
      <alignment vertical="center"/>
      <protection hidden="1"/>
    </xf>
    <xf numFmtId="0" fontId="33" fillId="0" borderId="35" xfId="0" applyFont="1" applyFill="1" applyBorder="1" applyAlignment="1" applyProtection="1">
      <alignment horizontal="center" vertical="center"/>
      <protection hidden="1"/>
    </xf>
    <xf numFmtId="0" fontId="33" fillId="0" borderId="21" xfId="0" applyFont="1" applyFill="1" applyBorder="1" applyAlignment="1" applyProtection="1">
      <alignment horizontal="center" vertical="center"/>
      <protection hidden="1"/>
    </xf>
    <xf numFmtId="0" fontId="33" fillId="0" borderId="36" xfId="0" applyFont="1" applyFill="1" applyBorder="1" applyAlignment="1" applyProtection="1">
      <alignment horizontal="center" vertical="center"/>
      <protection hidden="1"/>
    </xf>
    <xf numFmtId="0" fontId="0" fillId="0" borderId="35" xfId="0" applyFont="1" applyFill="1" applyBorder="1" applyAlignment="1" applyProtection="1">
      <alignment horizontal="center" vertical="center"/>
      <protection hidden="1"/>
    </xf>
    <xf numFmtId="0" fontId="0" fillId="0" borderId="21" xfId="0" applyFont="1" applyFill="1" applyBorder="1" applyAlignment="1" applyProtection="1">
      <alignment horizontal="center" vertical="center"/>
      <protection hidden="1"/>
    </xf>
    <xf numFmtId="0" fontId="0" fillId="0" borderId="48" xfId="0" applyFont="1" applyFill="1" applyBorder="1" applyAlignment="1" applyProtection="1">
      <alignment horizontal="center" vertical="center"/>
      <protection hidden="1"/>
    </xf>
    <xf numFmtId="0" fontId="33" fillId="0" borderId="63" xfId="0" applyFont="1" applyFill="1" applyBorder="1" applyAlignment="1" applyProtection="1">
      <alignment horizontal="center" vertical="center"/>
      <protection hidden="1"/>
    </xf>
    <xf numFmtId="0" fontId="33" fillId="0" borderId="64" xfId="0" applyFont="1" applyFill="1" applyBorder="1" applyAlignment="1" applyProtection="1">
      <alignment horizontal="center" vertical="center"/>
      <protection hidden="1"/>
    </xf>
    <xf numFmtId="0" fontId="33" fillId="0" borderId="62" xfId="0" applyFont="1" applyFill="1" applyBorder="1" applyAlignment="1" applyProtection="1">
      <alignment horizontal="center" vertical="center"/>
      <protection hidden="1"/>
    </xf>
    <xf numFmtId="0" fontId="0" fillId="0" borderId="20" xfId="0" applyFont="1" applyFill="1" applyBorder="1" applyAlignment="1" applyProtection="1">
      <alignment horizontal="right" vertical="center"/>
      <protection hidden="1"/>
    </xf>
    <xf numFmtId="0" fontId="0" fillId="0" borderId="20" xfId="0" applyFont="1" applyFill="1" applyBorder="1" applyAlignment="1" applyProtection="1">
      <alignment horizontal="right" vertical="center"/>
      <protection hidden="1"/>
    </xf>
    <xf numFmtId="0" fontId="36" fillId="0" borderId="20" xfId="0" applyFont="1" applyFill="1" applyBorder="1" applyAlignment="1" applyProtection="1">
      <alignment horizontal="left" vertical="center"/>
      <protection hidden="1"/>
    </xf>
    <xf numFmtId="0" fontId="0" fillId="0" borderId="46" xfId="0" applyFill="1" applyBorder="1" applyAlignment="1" applyProtection="1">
      <alignment horizontal="center" vertical="center"/>
      <protection hidden="1"/>
    </xf>
    <xf numFmtId="0" fontId="0" fillId="0" borderId="21" xfId="0" applyFill="1" applyBorder="1" applyAlignment="1" applyProtection="1">
      <alignment horizontal="center" vertical="center"/>
      <protection hidden="1"/>
    </xf>
    <xf numFmtId="0" fontId="0" fillId="0" borderId="48" xfId="0" applyFill="1" applyBorder="1" applyAlignment="1" applyProtection="1">
      <alignment horizontal="center" vertical="center"/>
      <protection hidden="1"/>
    </xf>
    <xf numFmtId="0" fontId="36" fillId="24" borderId="0" xfId="0" applyFont="1" applyFill="1" applyAlignment="1" applyProtection="1">
      <alignment horizontal="left" vertical="center" shrinkToFit="1"/>
      <protection hidden="1"/>
    </xf>
    <xf numFmtId="0" fontId="40" fillId="24" borderId="0" xfId="0" applyFont="1" applyFill="1" applyAlignment="1" applyProtection="1">
      <alignment horizontal="left" vertical="center" shrinkToFit="1"/>
      <protection hidden="1"/>
    </xf>
    <xf numFmtId="0" fontId="0" fillId="24" borderId="109" xfId="0" applyFill="1" applyBorder="1" applyAlignment="1" applyProtection="1">
      <alignment horizontal="center" vertical="center"/>
      <protection hidden="1"/>
    </xf>
    <xf numFmtId="0" fontId="0" fillId="24" borderId="11" xfId="0" applyFill="1" applyBorder="1" applyAlignment="1" applyProtection="1">
      <alignment horizontal="center" vertical="center"/>
      <protection hidden="1"/>
    </xf>
    <xf numFmtId="0" fontId="0" fillId="24" borderId="110" xfId="0" applyFill="1" applyBorder="1" applyAlignment="1" applyProtection="1">
      <alignment horizontal="center" vertical="center"/>
      <protection hidden="1"/>
    </xf>
    <xf numFmtId="0" fontId="0" fillId="0" borderId="109" xfId="0" applyBorder="1" applyAlignment="1" applyProtection="1">
      <alignment horizontal="center" vertical="center" shrinkToFit="1"/>
      <protection hidden="1" locked="0"/>
    </xf>
    <xf numFmtId="0" fontId="0" fillId="0" borderId="11" xfId="0" applyBorder="1" applyAlignment="1" applyProtection="1">
      <alignment horizontal="center" vertical="center" shrinkToFit="1"/>
      <protection hidden="1" locked="0"/>
    </xf>
    <xf numFmtId="0" fontId="0" fillId="0" borderId="110" xfId="0" applyBorder="1" applyAlignment="1" applyProtection="1">
      <alignment horizontal="center" vertical="center" shrinkToFit="1"/>
      <protection hidden="1" locked="0"/>
    </xf>
    <xf numFmtId="0" fontId="0" fillId="0" borderId="42" xfId="0" applyBorder="1" applyAlignment="1" applyProtection="1">
      <alignment horizontal="center" vertical="center" shrinkToFit="1"/>
      <protection hidden="1" locked="0"/>
    </xf>
    <xf numFmtId="0" fontId="0" fillId="0" borderId="10" xfId="0" applyBorder="1" applyAlignment="1" applyProtection="1">
      <alignment horizontal="center" vertical="center" shrinkToFit="1"/>
      <protection hidden="1" locked="0"/>
    </xf>
    <xf numFmtId="0" fontId="0" fillId="0" borderId="30" xfId="0" applyBorder="1" applyAlignment="1" applyProtection="1">
      <alignment horizontal="center" vertical="center" shrinkToFit="1"/>
      <protection hidden="1" locked="0"/>
    </xf>
    <xf numFmtId="49" fontId="0" fillId="0" borderId="11" xfId="0" applyNumberFormat="1" applyBorder="1" applyAlignment="1" applyProtection="1">
      <alignment horizontal="center" vertical="center"/>
      <protection hidden="1" locked="0"/>
    </xf>
    <xf numFmtId="49" fontId="0" fillId="0" borderId="110" xfId="0" applyNumberFormat="1" applyBorder="1" applyAlignment="1" applyProtection="1">
      <alignment horizontal="center" vertical="center"/>
      <protection hidden="1" locked="0"/>
    </xf>
    <xf numFmtId="49" fontId="0" fillId="0" borderId="11" xfId="0" applyNumberFormat="1" applyFont="1" applyBorder="1" applyAlignment="1" applyProtection="1">
      <alignment horizontal="center" vertical="center"/>
      <protection hidden="1" locked="0"/>
    </xf>
    <xf numFmtId="49" fontId="0" fillId="0" borderId="110" xfId="0" applyNumberFormat="1" applyFont="1" applyBorder="1" applyAlignment="1" applyProtection="1">
      <alignment horizontal="center" vertical="center"/>
      <protection hidden="1" locked="0"/>
    </xf>
    <xf numFmtId="0" fontId="0" fillId="24" borderId="14" xfId="0" applyFill="1" applyBorder="1" applyAlignment="1" applyProtection="1">
      <alignment horizontal="center" vertical="center"/>
      <protection hidden="1"/>
    </xf>
    <xf numFmtId="0" fontId="30" fillId="3" borderId="11" xfId="0" applyFont="1" applyFill="1" applyBorder="1" applyAlignment="1" applyProtection="1">
      <alignment horizontal="distributed" vertical="center"/>
      <protection hidden="1"/>
    </xf>
    <xf numFmtId="0" fontId="0" fillId="24" borderId="109" xfId="0" applyFill="1" applyBorder="1" applyAlignment="1" applyProtection="1">
      <alignment horizontal="center" vertical="center" shrinkToFit="1"/>
      <protection hidden="1"/>
    </xf>
    <xf numFmtId="0" fontId="0" fillId="24" borderId="11" xfId="0" applyFill="1" applyBorder="1" applyAlignment="1" applyProtection="1">
      <alignment horizontal="center" vertical="center" shrinkToFit="1"/>
      <protection hidden="1"/>
    </xf>
    <xf numFmtId="0" fontId="0" fillId="24" borderId="110" xfId="0" applyFill="1" applyBorder="1" applyAlignment="1" applyProtection="1">
      <alignment horizontal="center" vertical="center" shrinkToFit="1"/>
      <protection hidden="1"/>
    </xf>
    <xf numFmtId="0" fontId="2" fillId="0" borderId="52" xfId="0" applyFont="1" applyBorder="1" applyAlignment="1" applyProtection="1">
      <alignment horizontal="left" vertical="center" wrapText="1"/>
      <protection hidden="1"/>
    </xf>
    <xf numFmtId="0" fontId="2" fillId="0" borderId="0" xfId="0" applyFont="1" applyBorder="1" applyAlignment="1" applyProtection="1">
      <alignment horizontal="left" vertical="center" wrapText="1"/>
      <protection hidden="1"/>
    </xf>
    <xf numFmtId="0" fontId="41" fillId="3" borderId="0" xfId="0" applyFont="1" applyFill="1" applyAlignment="1" applyProtection="1">
      <alignment horizontal="center" vertical="center"/>
      <protection hidden="1" locked="0"/>
    </xf>
    <xf numFmtId="49" fontId="0" fillId="0" borderId="109" xfId="0" applyNumberFormat="1" applyBorder="1" applyAlignment="1" applyProtection="1">
      <alignment horizontal="center" vertical="center"/>
      <protection hidden="1" locked="0"/>
    </xf>
    <xf numFmtId="49" fontId="0" fillId="0" borderId="11" xfId="0" applyNumberFormat="1" applyBorder="1" applyAlignment="1" applyProtection="1">
      <alignment vertical="center"/>
      <protection hidden="1" locked="0"/>
    </xf>
    <xf numFmtId="0" fontId="41" fillId="3" borderId="0" xfId="60" applyFont="1" applyFill="1" applyBorder="1" applyAlignment="1" applyProtection="1">
      <alignment horizontal="center" vertical="center"/>
      <protection hidden="1" locked="0"/>
    </xf>
    <xf numFmtId="0" fontId="41" fillId="3" borderId="33" xfId="60" applyFont="1" applyFill="1" applyBorder="1" applyAlignment="1" applyProtection="1">
      <alignment horizontal="center" vertical="center"/>
      <protection hidden="1" locked="0"/>
    </xf>
    <xf numFmtId="0" fontId="32" fillId="3" borderId="0" xfId="60" applyFont="1" applyFill="1" applyAlignment="1" applyProtection="1">
      <alignment horizontal="left" vertical="center"/>
      <protection hidden="1"/>
    </xf>
    <xf numFmtId="0" fontId="30" fillId="0" borderId="0" xfId="60" applyFont="1" applyBorder="1" applyAlignment="1" applyProtection="1">
      <alignment horizontal="center" vertical="center" shrinkToFit="1"/>
      <protection hidden="1" locked="0"/>
    </xf>
    <xf numFmtId="0" fontId="30" fillId="0" borderId="20" xfId="60" applyFont="1" applyBorder="1" applyAlignment="1" applyProtection="1">
      <alignment horizontal="center" vertical="center" shrinkToFit="1"/>
      <protection hidden="1" locked="0"/>
    </xf>
    <xf numFmtId="0" fontId="30" fillId="0" borderId="0" xfId="0" applyFont="1" applyAlignment="1" applyProtection="1">
      <alignment horizontal="center" vertical="center" shrinkToFit="1"/>
      <protection hidden="1" locked="0"/>
    </xf>
    <xf numFmtId="0" fontId="30" fillId="0" borderId="20" xfId="0" applyFont="1" applyBorder="1" applyAlignment="1" applyProtection="1">
      <alignment horizontal="center" vertical="center" shrinkToFit="1"/>
      <protection hidden="1" locked="0"/>
    </xf>
    <xf numFmtId="0" fontId="37" fillId="0" borderId="0" xfId="60" applyFont="1" applyBorder="1" applyAlignment="1" applyProtection="1">
      <alignment horizontal="center" vertical="center" shrinkToFit="1"/>
      <protection hidden="1"/>
    </xf>
    <xf numFmtId="0" fontId="2" fillId="0" borderId="0" xfId="60" applyFont="1" applyAlignment="1" applyProtection="1">
      <alignment horizontal="center" vertical="center"/>
      <protection hidden="1"/>
    </xf>
    <xf numFmtId="0" fontId="32" fillId="0" borderId="0" xfId="60" applyFont="1" applyBorder="1" applyAlignment="1" applyProtection="1">
      <alignment horizontal="right" vertical="center" shrinkToFit="1"/>
      <protection hidden="1" locked="0"/>
    </xf>
    <xf numFmtId="0" fontId="32" fillId="0" borderId="20" xfId="60" applyFont="1" applyBorder="1" applyAlignment="1" applyProtection="1">
      <alignment horizontal="right" vertical="center" shrinkToFit="1"/>
      <protection hidden="1" locked="0"/>
    </xf>
    <xf numFmtId="0" fontId="25" fillId="0" borderId="46" xfId="60" applyFont="1" applyBorder="1" applyAlignment="1" applyProtection="1">
      <alignment horizontal="center" vertical="center"/>
      <protection hidden="1"/>
    </xf>
    <xf numFmtId="0" fontId="25" fillId="0" borderId="21" xfId="60" applyFont="1" applyBorder="1" applyAlignment="1" applyProtection="1">
      <alignment horizontal="center" vertical="center"/>
      <protection hidden="1"/>
    </xf>
    <xf numFmtId="0" fontId="25" fillId="0" borderId="48" xfId="60" applyFont="1" applyBorder="1" applyAlignment="1" applyProtection="1">
      <alignment horizontal="center" vertical="center"/>
      <protection hidden="1"/>
    </xf>
    <xf numFmtId="0" fontId="20" fillId="0" borderId="0" xfId="60" applyFont="1" applyBorder="1" applyAlignment="1" applyProtection="1">
      <alignment vertical="center"/>
      <protection hidden="1"/>
    </xf>
    <xf numFmtId="0" fontId="20" fillId="0" borderId="27" xfId="60" applyFont="1" applyBorder="1" applyAlignment="1" applyProtection="1">
      <alignment horizontal="left" vertical="center" shrinkToFit="1"/>
      <protection hidden="1"/>
    </xf>
    <xf numFmtId="0" fontId="20" fillId="0" borderId="38" xfId="60" applyFont="1" applyBorder="1" applyAlignment="1" applyProtection="1">
      <alignment horizontal="left" vertical="center" shrinkToFit="1"/>
      <protection hidden="1"/>
    </xf>
    <xf numFmtId="0" fontId="20" fillId="0" borderId="44" xfId="60" applyFont="1" applyBorder="1" applyAlignment="1" applyProtection="1">
      <alignment horizontal="left" vertical="center" shrinkToFit="1"/>
      <protection hidden="1"/>
    </xf>
    <xf numFmtId="0" fontId="37" fillId="0" borderId="0" xfId="60" applyFont="1" applyBorder="1" applyAlignment="1" applyProtection="1">
      <alignment horizontal="left" vertical="center" shrinkToFit="1"/>
      <protection hidden="1"/>
    </xf>
    <xf numFmtId="0" fontId="37" fillId="0" borderId="45" xfId="60" applyFont="1" applyBorder="1" applyAlignment="1" applyProtection="1">
      <alignment horizontal="left" vertical="center" shrinkToFit="1"/>
      <protection hidden="1"/>
    </xf>
    <xf numFmtId="0" fontId="35" fillId="0" borderId="27" xfId="60" applyFont="1" applyBorder="1" applyAlignment="1" applyProtection="1" quotePrefix="1">
      <alignment horizontal="center" vertical="center"/>
      <protection hidden="1"/>
    </xf>
    <xf numFmtId="0" fontId="35" fillId="0" borderId="44" xfId="60" applyFont="1" applyBorder="1" applyAlignment="1" applyProtection="1" quotePrefix="1">
      <alignment horizontal="center" vertical="center"/>
      <protection hidden="1"/>
    </xf>
    <xf numFmtId="0" fontId="35" fillId="0" borderId="57" xfId="60" applyFont="1" applyBorder="1" applyAlignment="1" applyProtection="1" quotePrefix="1">
      <alignment horizontal="center" vertical="center"/>
      <protection hidden="1"/>
    </xf>
    <xf numFmtId="0" fontId="35" fillId="0" borderId="41" xfId="60" applyFont="1" applyBorder="1" applyAlignment="1" applyProtection="1" quotePrefix="1">
      <alignment horizontal="center" vertical="center"/>
      <protection hidden="1"/>
    </xf>
    <xf numFmtId="0" fontId="26" fillId="0" borderId="38" xfId="60" applyFont="1" applyBorder="1" applyAlignment="1" applyProtection="1">
      <alignment horizontal="center" vertical="center"/>
      <protection hidden="1"/>
    </xf>
    <xf numFmtId="0" fontId="26" fillId="0" borderId="27" xfId="60" applyFont="1" applyBorder="1" applyAlignment="1" applyProtection="1">
      <alignment horizontal="center" vertical="center" shrinkToFit="1"/>
      <protection hidden="1" locked="0"/>
    </xf>
    <xf numFmtId="0" fontId="26" fillId="0" borderId="38" xfId="60" applyFont="1" applyBorder="1" applyAlignment="1" applyProtection="1">
      <alignment horizontal="center" vertical="center" shrinkToFit="1"/>
      <protection hidden="1" locked="0"/>
    </xf>
    <xf numFmtId="0" fontId="26" fillId="0" borderId="44" xfId="60" applyFont="1" applyBorder="1" applyAlignment="1" applyProtection="1">
      <alignment horizontal="center" vertical="center" shrinkToFit="1"/>
      <protection hidden="1" locked="0"/>
    </xf>
    <xf numFmtId="0" fontId="26" fillId="0" borderId="34" xfId="60" applyFont="1" applyBorder="1" applyAlignment="1" applyProtection="1">
      <alignment horizontal="center" vertical="center" shrinkToFit="1"/>
      <protection hidden="1" locked="0"/>
    </xf>
    <xf numFmtId="0" fontId="26" fillId="0" borderId="0" xfId="60" applyFont="1" applyBorder="1" applyAlignment="1" applyProtection="1">
      <alignment horizontal="center" vertical="center" shrinkToFit="1"/>
      <protection hidden="1" locked="0"/>
    </xf>
    <xf numFmtId="0" fontId="26" fillId="0" borderId="45" xfId="60" applyFont="1" applyBorder="1" applyAlignment="1" applyProtection="1">
      <alignment horizontal="center" vertical="center" shrinkToFit="1"/>
      <protection hidden="1" locked="0"/>
    </xf>
    <xf numFmtId="0" fontId="0" fillId="0" borderId="49" xfId="60" applyFont="1" applyBorder="1" applyAlignment="1" applyProtection="1">
      <alignment horizontal="center" vertical="center"/>
      <protection hidden="1" locked="0"/>
    </xf>
    <xf numFmtId="0" fontId="0" fillId="0" borderId="50" xfId="60" applyFont="1" applyBorder="1" applyAlignment="1" applyProtection="1">
      <alignment horizontal="center" vertical="center"/>
      <protection hidden="1" locked="0"/>
    </xf>
    <xf numFmtId="0" fontId="0" fillId="0" borderId="56" xfId="60" applyFont="1" applyBorder="1" applyAlignment="1" applyProtection="1">
      <alignment horizontal="center" vertical="center"/>
      <protection hidden="1" locked="0"/>
    </xf>
    <xf numFmtId="0" fontId="0" fillId="0" borderId="42" xfId="60" applyFont="1" applyBorder="1" applyAlignment="1" applyProtection="1">
      <alignment horizontal="center" vertical="center"/>
      <protection hidden="1" locked="0"/>
    </xf>
    <xf numFmtId="0" fontId="0" fillId="0" borderId="10" xfId="60" applyFont="1" applyBorder="1" applyAlignment="1" applyProtection="1">
      <alignment horizontal="center" vertical="center"/>
      <protection hidden="1" locked="0"/>
    </xf>
    <xf numFmtId="0" fontId="0" fillId="0" borderId="30" xfId="60" applyFont="1" applyBorder="1" applyAlignment="1" applyProtection="1">
      <alignment horizontal="center" vertical="center"/>
      <protection hidden="1" locked="0"/>
    </xf>
    <xf numFmtId="0" fontId="33" fillId="0" borderId="0" xfId="60" applyFont="1" applyBorder="1" applyAlignment="1" applyProtection="1">
      <alignment horizontal="left" vertical="center"/>
      <protection hidden="1"/>
    </xf>
    <xf numFmtId="0" fontId="30" fillId="0" borderId="0" xfId="60" applyFont="1" applyBorder="1" applyAlignment="1" applyProtection="1">
      <alignment horizontal="left" vertical="center"/>
      <protection hidden="1"/>
    </xf>
    <xf numFmtId="0" fontId="2" fillId="0" borderId="0" xfId="60" applyFont="1" applyAlignment="1" applyProtection="1">
      <alignment horizontal="left" vertical="center"/>
      <protection hidden="1"/>
    </xf>
    <xf numFmtId="0" fontId="20" fillId="0" borderId="27" xfId="60" applyFont="1" applyBorder="1" applyAlignment="1" applyProtection="1">
      <alignment horizontal="left" vertical="center"/>
      <protection hidden="1"/>
    </xf>
    <xf numFmtId="0" fontId="20" fillId="0" borderId="38" xfId="60" applyFont="1" applyBorder="1" applyAlignment="1" applyProtection="1">
      <alignment horizontal="left" vertical="center"/>
      <protection hidden="1"/>
    </xf>
    <xf numFmtId="0" fontId="20" fillId="0" borderId="44" xfId="60" applyFont="1" applyBorder="1" applyAlignment="1" applyProtection="1">
      <alignment horizontal="left" vertical="center"/>
      <protection hidden="1"/>
    </xf>
    <xf numFmtId="0" fontId="38" fillId="0" borderId="38" xfId="60" applyNumberFormat="1" applyFont="1" applyBorder="1" applyAlignment="1" applyProtection="1">
      <alignment horizontal="left" vertical="center"/>
      <protection hidden="1"/>
    </xf>
    <xf numFmtId="0" fontId="32" fillId="0" borderId="46" xfId="60" applyFont="1" applyBorder="1" applyAlignment="1" applyProtection="1">
      <alignment horizontal="center" vertical="center"/>
      <protection hidden="1"/>
    </xf>
    <xf numFmtId="0" fontId="32" fillId="0" borderId="48" xfId="60" applyFont="1" applyBorder="1" applyAlignment="1" applyProtection="1">
      <alignment horizontal="center" vertical="center"/>
      <protection hidden="1"/>
    </xf>
    <xf numFmtId="0" fontId="35" fillId="0" borderId="65" xfId="60" applyFont="1" applyBorder="1" applyAlignment="1" applyProtection="1">
      <alignment horizontal="center" vertical="center"/>
      <protection hidden="1"/>
    </xf>
    <xf numFmtId="0" fontId="35" fillId="0" borderId="55" xfId="60" applyFont="1" applyBorder="1" applyAlignment="1" applyProtection="1">
      <alignment horizontal="center" vertical="center"/>
      <protection hidden="1"/>
    </xf>
    <xf numFmtId="0" fontId="32" fillId="0" borderId="46" xfId="60" applyNumberFormat="1" applyFont="1" applyBorder="1" applyAlignment="1" applyProtection="1">
      <alignment horizontal="center" vertical="center"/>
      <protection hidden="1"/>
    </xf>
    <xf numFmtId="0" fontId="32" fillId="0" borderId="21" xfId="60" applyNumberFormat="1" applyFont="1" applyBorder="1" applyAlignment="1" applyProtection="1">
      <alignment horizontal="center" vertical="center"/>
      <protection hidden="1"/>
    </xf>
    <xf numFmtId="0" fontId="32" fillId="0" borderId="48" xfId="60" applyNumberFormat="1" applyFont="1" applyBorder="1" applyAlignment="1" applyProtection="1">
      <alignment horizontal="center" vertical="center"/>
      <protection hidden="1"/>
    </xf>
    <xf numFmtId="0" fontId="20" fillId="0" borderId="27" xfId="60" applyFont="1" applyBorder="1" applyAlignment="1" applyProtection="1">
      <alignment vertical="center"/>
      <protection hidden="1"/>
    </xf>
    <xf numFmtId="0" fontId="20" fillId="0" borderId="38" xfId="60" applyFont="1" applyBorder="1" applyAlignment="1" applyProtection="1">
      <alignment vertical="center"/>
      <protection hidden="1"/>
    </xf>
    <xf numFmtId="0" fontId="20" fillId="0" borderId="44" xfId="60" applyFont="1" applyBorder="1" applyAlignment="1" applyProtection="1">
      <alignment vertical="center"/>
      <protection hidden="1"/>
    </xf>
    <xf numFmtId="0" fontId="32" fillId="0" borderId="109" xfId="60" applyFont="1" applyBorder="1" applyAlignment="1" applyProtection="1">
      <alignment horizontal="center" vertical="center"/>
      <protection hidden="1" locked="0"/>
    </xf>
    <xf numFmtId="0" fontId="32" fillId="0" borderId="11" xfId="60" applyFont="1" applyBorder="1" applyAlignment="1" applyProtection="1">
      <alignment horizontal="center" vertical="center"/>
      <protection hidden="1" locked="0"/>
    </xf>
    <xf numFmtId="0" fontId="32" fillId="0" borderId="110" xfId="60" applyFont="1" applyBorder="1" applyAlignment="1" applyProtection="1">
      <alignment horizontal="center" vertical="center"/>
      <protection hidden="1" locked="0"/>
    </xf>
    <xf numFmtId="0" fontId="27" fillId="0" borderId="29" xfId="60" applyFont="1" applyBorder="1" applyAlignment="1" applyProtection="1">
      <alignment horizontal="left" vertical="center" wrapText="1"/>
      <protection hidden="1"/>
    </xf>
    <xf numFmtId="0" fontId="27" fillId="0" borderId="10" xfId="60" applyFont="1" applyBorder="1" applyAlignment="1" applyProtection="1">
      <alignment horizontal="left" vertical="center" wrapText="1"/>
      <protection hidden="1"/>
    </xf>
    <xf numFmtId="0" fontId="27" fillId="0" borderId="53" xfId="60" applyFont="1" applyBorder="1" applyAlignment="1" applyProtection="1">
      <alignment horizontal="left" vertical="center" wrapText="1"/>
      <protection hidden="1"/>
    </xf>
    <xf numFmtId="0" fontId="35" fillId="0" borderId="27" xfId="60" applyNumberFormat="1" applyFont="1" applyBorder="1" applyAlignment="1" applyProtection="1">
      <alignment horizontal="center" vertical="center"/>
      <protection hidden="1"/>
    </xf>
    <xf numFmtId="0" fontId="35" fillId="0" borderId="38" xfId="60" applyNumberFormat="1" applyFont="1" applyBorder="1" applyAlignment="1" applyProtection="1">
      <alignment horizontal="center" vertical="center"/>
      <protection hidden="1"/>
    </xf>
    <xf numFmtId="0" fontId="35" fillId="0" borderId="44" xfId="60" applyNumberFormat="1" applyFont="1" applyBorder="1" applyAlignment="1" applyProtection="1">
      <alignment horizontal="center" vertical="center"/>
      <protection hidden="1"/>
    </xf>
    <xf numFmtId="0" fontId="35" fillId="0" borderId="57" xfId="60" applyNumberFormat="1" applyFont="1" applyBorder="1" applyAlignment="1" applyProtection="1">
      <alignment horizontal="center" vertical="center"/>
      <protection hidden="1"/>
    </xf>
    <xf numFmtId="0" fontId="35" fillId="0" borderId="20" xfId="60" applyNumberFormat="1" applyFont="1" applyBorder="1" applyAlignment="1" applyProtection="1">
      <alignment horizontal="center" vertical="center"/>
      <protection hidden="1"/>
    </xf>
    <xf numFmtId="0" fontId="35" fillId="0" borderId="41" xfId="60" applyNumberFormat="1" applyFont="1" applyBorder="1" applyAlignment="1" applyProtection="1">
      <alignment horizontal="center" vertical="center"/>
      <protection hidden="1"/>
    </xf>
    <xf numFmtId="0" fontId="30" fillId="0" borderId="0" xfId="0" applyFont="1" applyBorder="1" applyAlignment="1" applyProtection="1">
      <alignment horizontal="center" vertical="center" shrinkToFit="1"/>
      <protection hidden="1" locked="0"/>
    </xf>
    <xf numFmtId="0" fontId="30" fillId="0" borderId="45" xfId="0" applyFont="1" applyBorder="1" applyAlignment="1" applyProtection="1">
      <alignment horizontal="center" vertical="center" shrinkToFit="1"/>
      <protection hidden="1" locked="0"/>
    </xf>
    <xf numFmtId="0" fontId="30" fillId="0" borderId="41" xfId="0" applyFont="1" applyBorder="1" applyAlignment="1" applyProtection="1">
      <alignment horizontal="center" vertical="center" shrinkToFit="1"/>
      <protection hidden="1" locked="0"/>
    </xf>
    <xf numFmtId="0" fontId="30" fillId="0" borderId="34" xfId="60" applyFont="1" applyBorder="1" applyAlignment="1" applyProtection="1">
      <alignment horizontal="center" vertical="center" shrinkToFit="1"/>
      <protection hidden="1" locked="0"/>
    </xf>
    <xf numFmtId="0" fontId="30" fillId="0" borderId="57" xfId="60" applyFont="1" applyBorder="1" applyAlignment="1" applyProtection="1">
      <alignment horizontal="center" vertical="center" shrinkToFit="1"/>
      <protection hidden="1" locked="0"/>
    </xf>
    <xf numFmtId="0" fontId="48" fillId="0" borderId="27" xfId="60" applyFont="1" applyBorder="1" applyAlignment="1" applyProtection="1">
      <alignment horizontal="center" vertical="center" shrinkToFit="1"/>
      <protection hidden="1" locked="0"/>
    </xf>
    <xf numFmtId="0" fontId="48" fillId="0" borderId="38" xfId="60" applyFont="1" applyBorder="1" applyAlignment="1" applyProtection="1">
      <alignment horizontal="center" vertical="center" shrinkToFit="1"/>
      <protection hidden="1" locked="0"/>
    </xf>
    <xf numFmtId="0" fontId="48" fillId="0" borderId="44" xfId="60" applyFont="1" applyBorder="1" applyAlignment="1" applyProtection="1">
      <alignment horizontal="center" vertical="center" shrinkToFit="1"/>
      <protection hidden="1" locked="0"/>
    </xf>
    <xf numFmtId="0" fontId="48" fillId="0" borderId="34" xfId="60" applyFont="1" applyBorder="1" applyAlignment="1" applyProtection="1">
      <alignment horizontal="center" vertical="center" shrinkToFit="1"/>
      <protection hidden="1" locked="0"/>
    </xf>
    <xf numFmtId="0" fontId="48" fillId="0" borderId="0" xfId="60" applyFont="1" applyBorder="1" applyAlignment="1" applyProtection="1">
      <alignment horizontal="center" vertical="center" shrinkToFit="1"/>
      <protection hidden="1" locked="0"/>
    </xf>
    <xf numFmtId="0" fontId="48" fillId="0" borderId="45" xfId="60" applyFont="1" applyBorder="1" applyAlignment="1" applyProtection="1">
      <alignment horizontal="center" vertical="center" shrinkToFit="1"/>
      <protection hidden="1" locked="0"/>
    </xf>
    <xf numFmtId="0" fontId="20" fillId="0" borderId="46" xfId="60" applyFont="1" applyBorder="1" applyAlignment="1" applyProtection="1">
      <alignment horizontal="right" vertical="center" shrinkToFit="1"/>
      <protection hidden="1"/>
    </xf>
    <xf numFmtId="0" fontId="0" fillId="0" borderId="21" xfId="0" applyBorder="1" applyAlignment="1" applyProtection="1">
      <alignment horizontal="right" vertical="center"/>
      <protection hidden="1"/>
    </xf>
    <xf numFmtId="0" fontId="32" fillId="0" borderId="0" xfId="60" applyFont="1" applyAlignment="1" applyProtection="1">
      <alignment horizontal="center" vertical="center" shrinkToFit="1"/>
      <protection hidden="1" locked="0"/>
    </xf>
    <xf numFmtId="0" fontId="32" fillId="0" borderId="20" xfId="60" applyFont="1" applyBorder="1" applyAlignment="1" applyProtection="1">
      <alignment horizontal="center" vertical="center" shrinkToFit="1"/>
      <protection hidden="1" locked="0"/>
    </xf>
    <xf numFmtId="0" fontId="42" fillId="0" borderId="0" xfId="60" applyFont="1" applyBorder="1" applyAlignment="1" applyProtection="1">
      <alignment horizontal="center" vertical="center" shrinkToFit="1"/>
      <protection hidden="1" locked="0"/>
    </xf>
    <xf numFmtId="0" fontId="42" fillId="0" borderId="20" xfId="60" applyFont="1" applyBorder="1" applyAlignment="1" applyProtection="1">
      <alignment horizontal="center" vertical="center" shrinkToFit="1"/>
      <protection hidden="1" locked="0"/>
    </xf>
    <xf numFmtId="0" fontId="30" fillId="0" borderId="0" xfId="60" applyFont="1" applyBorder="1" applyAlignment="1" applyProtection="1">
      <alignment horizontal="left" vertical="center" shrinkToFit="1"/>
      <protection hidden="1" locked="0"/>
    </xf>
    <xf numFmtId="0" fontId="30" fillId="0" borderId="20" xfId="60" applyFont="1" applyBorder="1" applyAlignment="1" applyProtection="1">
      <alignment horizontal="left" vertical="center" shrinkToFit="1"/>
      <protection hidden="1" locked="0"/>
    </xf>
    <xf numFmtId="0" fontId="32" fillId="0" borderId="0" xfId="60" applyFont="1" applyAlignment="1" applyProtection="1">
      <alignment horizontal="left" vertical="center" shrinkToFit="1"/>
      <protection hidden="1"/>
    </xf>
    <xf numFmtId="0" fontId="32" fillId="0" borderId="49" xfId="60" applyFont="1" applyBorder="1" applyAlignment="1" applyProtection="1">
      <alignment horizontal="center" vertical="center" shrinkToFit="1"/>
      <protection hidden="1" locked="0"/>
    </xf>
    <xf numFmtId="0" fontId="32" fillId="0" borderId="50" xfId="0" applyFont="1" applyBorder="1" applyAlignment="1" applyProtection="1">
      <alignment vertical="center" shrinkToFit="1"/>
      <protection hidden="1" locked="0"/>
    </xf>
    <xf numFmtId="0" fontId="32" fillId="0" borderId="56" xfId="0" applyFont="1" applyBorder="1" applyAlignment="1" applyProtection="1">
      <alignment vertical="center" shrinkToFit="1"/>
      <protection hidden="1" locked="0"/>
    </xf>
    <xf numFmtId="0" fontId="32" fillId="0" borderId="52" xfId="0" applyFont="1" applyBorder="1" applyAlignment="1" applyProtection="1">
      <alignment vertical="center" shrinkToFit="1"/>
      <protection hidden="1" locked="0"/>
    </xf>
    <xf numFmtId="0" fontId="32" fillId="0" borderId="0" xfId="0" applyFont="1" applyAlignment="1" applyProtection="1">
      <alignment vertical="center" shrinkToFit="1"/>
      <protection hidden="1" locked="0"/>
    </xf>
    <xf numFmtId="0" fontId="32" fillId="0" borderId="33" xfId="0" applyFont="1" applyBorder="1" applyAlignment="1" applyProtection="1">
      <alignment vertical="center" shrinkToFit="1"/>
      <protection hidden="1" locked="0"/>
    </xf>
    <xf numFmtId="0" fontId="32" fillId="0" borderId="42" xfId="0" applyFont="1" applyBorder="1" applyAlignment="1" applyProtection="1">
      <alignment vertical="center" shrinkToFit="1"/>
      <protection hidden="1" locked="0"/>
    </xf>
    <xf numFmtId="0" fontId="32" fillId="0" borderId="10" xfId="0" applyFont="1" applyBorder="1" applyAlignment="1" applyProtection="1">
      <alignment vertical="center" shrinkToFit="1"/>
      <protection hidden="1" locked="0"/>
    </xf>
    <xf numFmtId="0" fontId="32" fillId="0" borderId="30" xfId="0" applyFont="1" applyBorder="1" applyAlignment="1" applyProtection="1">
      <alignment vertical="center" shrinkToFit="1"/>
      <protection hidden="1" locked="0"/>
    </xf>
    <xf numFmtId="0" fontId="37" fillId="0" borderId="34" xfId="60" applyFont="1" applyBorder="1" applyAlignment="1" applyProtection="1">
      <alignment horizontal="left" vertical="center"/>
      <protection hidden="1"/>
    </xf>
    <xf numFmtId="0" fontId="37" fillId="0" borderId="0" xfId="60" applyFont="1" applyBorder="1" applyAlignment="1" applyProtection="1">
      <alignment horizontal="left" vertical="center"/>
      <protection hidden="1"/>
    </xf>
    <xf numFmtId="0" fontId="37" fillId="0" borderId="45" xfId="60" applyFont="1" applyBorder="1" applyAlignment="1" applyProtection="1">
      <alignment horizontal="left" vertical="center"/>
      <protection hidden="1"/>
    </xf>
    <xf numFmtId="0" fontId="22" fillId="0" borderId="0" xfId="60" applyFont="1" applyBorder="1" applyAlignment="1" applyProtection="1">
      <alignment/>
      <protection hidden="1"/>
    </xf>
    <xf numFmtId="0" fontId="22" fillId="0" borderId="45" xfId="60" applyFont="1" applyBorder="1" applyAlignment="1" applyProtection="1">
      <alignment/>
      <protection hidden="1"/>
    </xf>
    <xf numFmtId="0" fontId="22" fillId="0" borderId="0" xfId="60" applyFont="1" applyBorder="1" applyAlignment="1" applyProtection="1">
      <alignment horizontal="center"/>
      <protection hidden="1"/>
    </xf>
    <xf numFmtId="0" fontId="24" fillId="0" borderId="34" xfId="60" applyFont="1" applyBorder="1" applyAlignment="1" applyProtection="1">
      <alignment/>
      <protection hidden="1"/>
    </xf>
    <xf numFmtId="0" fontId="24" fillId="0" borderId="0" xfId="60" applyFont="1" applyBorder="1" applyAlignment="1" applyProtection="1">
      <alignment/>
      <protection hidden="1"/>
    </xf>
    <xf numFmtId="0" fontId="29" fillId="0" borderId="0" xfId="60" applyNumberFormat="1" applyFont="1" applyBorder="1" applyAlignment="1" applyProtection="1">
      <alignment horizontal="center"/>
      <protection hidden="1"/>
    </xf>
    <xf numFmtId="0" fontId="20" fillId="0" borderId="46" xfId="60" applyFont="1" applyBorder="1" applyAlignment="1" applyProtection="1">
      <alignment horizontal="center" vertical="center" shrinkToFit="1"/>
      <protection hidden="1"/>
    </xf>
    <xf numFmtId="0" fontId="20" fillId="0" borderId="21" xfId="60" applyFont="1" applyBorder="1" applyAlignment="1" applyProtection="1">
      <alignment horizontal="center" vertical="center" shrinkToFit="1"/>
      <protection hidden="1"/>
    </xf>
    <xf numFmtId="0" fontId="20" fillId="0" borderId="48" xfId="60" applyFont="1" applyBorder="1" applyAlignment="1" applyProtection="1">
      <alignment horizontal="center" vertical="center" shrinkToFit="1"/>
      <protection hidden="1"/>
    </xf>
    <xf numFmtId="0" fontId="27" fillId="0" borderId="111" xfId="60" applyFont="1" applyBorder="1" applyAlignment="1" applyProtection="1">
      <alignment horizontal="center" vertical="center"/>
      <protection hidden="1"/>
    </xf>
    <xf numFmtId="0" fontId="20" fillId="0" borderId="65" xfId="60" applyFont="1" applyBorder="1" applyAlignment="1" applyProtection="1">
      <alignment vertical="center"/>
      <protection hidden="1"/>
    </xf>
    <xf numFmtId="0" fontId="29" fillId="0" borderId="0" xfId="60" applyNumberFormat="1" applyFont="1" applyBorder="1" applyAlignment="1" applyProtection="1">
      <alignment horizontal="left"/>
      <protection hidden="1"/>
    </xf>
    <xf numFmtId="0" fontId="32" fillId="0" borderId="47" xfId="60" applyFont="1" applyBorder="1" applyAlignment="1" applyProtection="1">
      <alignment horizontal="center" vertical="center"/>
      <protection hidden="1"/>
    </xf>
    <xf numFmtId="0" fontId="25" fillId="0" borderId="0" xfId="60" applyFont="1" applyAlignment="1" applyProtection="1">
      <alignment vertical="center"/>
      <protection hidden="1"/>
    </xf>
    <xf numFmtId="0" fontId="25" fillId="0" borderId="20" xfId="60" applyFont="1" applyBorder="1" applyAlignment="1" applyProtection="1">
      <alignment vertical="center"/>
      <protection hidden="1"/>
    </xf>
    <xf numFmtId="0" fontId="20" fillId="0" borderId="47" xfId="60" applyFont="1" applyBorder="1" applyAlignment="1" applyProtection="1">
      <alignment horizontal="center" vertical="center"/>
      <protection hidden="1"/>
    </xf>
    <xf numFmtId="0" fontId="25" fillId="0" borderId="34" xfId="60" applyFont="1" applyBorder="1" applyAlignment="1" applyProtection="1">
      <alignment horizontal="center" vertical="center"/>
      <protection hidden="1"/>
    </xf>
    <xf numFmtId="0" fontId="25" fillId="0" borderId="0" xfId="60" applyFont="1" applyBorder="1" applyAlignment="1" applyProtection="1">
      <alignment horizontal="center" vertical="center"/>
      <protection hidden="1"/>
    </xf>
    <xf numFmtId="0" fontId="25" fillId="0" borderId="45" xfId="60" applyFont="1" applyBorder="1" applyAlignment="1" applyProtection="1">
      <alignment horizontal="center" vertical="center"/>
      <protection hidden="1"/>
    </xf>
    <xf numFmtId="0" fontId="28" fillId="0" borderId="29" xfId="60" applyFont="1" applyBorder="1" applyAlignment="1" applyProtection="1">
      <alignment horizontal="left" vertical="center" wrapText="1"/>
      <protection hidden="1"/>
    </xf>
    <xf numFmtId="0" fontId="20" fillId="0" borderId="49" xfId="60" applyFont="1" applyBorder="1" applyAlignment="1" applyProtection="1">
      <alignment horizontal="center" vertical="center"/>
      <protection hidden="1"/>
    </xf>
    <xf numFmtId="0" fontId="20" fillId="0" borderId="51" xfId="60" applyFont="1" applyBorder="1" applyAlignment="1" applyProtection="1">
      <alignment horizontal="center" vertical="center"/>
      <protection hidden="1"/>
    </xf>
    <xf numFmtId="0" fontId="20" fillId="0" borderId="80" xfId="60" applyFont="1" applyBorder="1" applyAlignment="1" applyProtection="1">
      <alignment horizontal="center" vertical="center"/>
      <protection hidden="1"/>
    </xf>
    <xf numFmtId="0" fontId="20" fillId="0" borderId="50" xfId="60" applyFont="1" applyBorder="1" applyAlignment="1" applyProtection="1">
      <alignment horizontal="center" vertical="center"/>
      <protection hidden="1"/>
    </xf>
    <xf numFmtId="0" fontId="27" fillId="0" borderId="34" xfId="60" applyFont="1" applyBorder="1" applyAlignment="1" applyProtection="1">
      <alignment horizontal="center" vertical="center" wrapText="1"/>
      <protection hidden="1"/>
    </xf>
    <xf numFmtId="0" fontId="27" fillId="0" borderId="0" xfId="60" applyFont="1" applyBorder="1" applyAlignment="1" applyProtection="1">
      <alignment horizontal="center" vertical="center" wrapText="1"/>
      <protection hidden="1"/>
    </xf>
    <xf numFmtId="0" fontId="27" fillId="0" borderId="45" xfId="60" applyFont="1" applyBorder="1" applyAlignment="1" applyProtection="1">
      <alignment horizontal="center" vertical="center" wrapText="1"/>
      <protection hidden="1"/>
    </xf>
    <xf numFmtId="0" fontId="20" fillId="0" borderId="56" xfId="60" applyFont="1" applyBorder="1" applyAlignment="1" applyProtection="1">
      <alignment horizontal="center" vertical="center"/>
      <protection hidden="1"/>
    </xf>
    <xf numFmtId="0" fontId="27" fillId="0" borderId="34" xfId="60" applyFont="1" applyBorder="1" applyAlignment="1" applyProtection="1">
      <alignment horizontal="center" vertical="center"/>
      <protection hidden="1"/>
    </xf>
    <xf numFmtId="0" fontId="27" fillId="0" borderId="0" xfId="60" applyFont="1" applyBorder="1" applyAlignment="1" applyProtection="1">
      <alignment horizontal="center" vertical="center"/>
      <protection hidden="1"/>
    </xf>
    <xf numFmtId="0" fontId="27" fillId="0" borderId="45" xfId="60" applyFont="1" applyBorder="1" applyAlignment="1" applyProtection="1">
      <alignment horizontal="center" vertical="center"/>
      <protection hidden="1"/>
    </xf>
    <xf numFmtId="0" fontId="20" fillId="0" borderId="59" xfId="60" applyFont="1" applyBorder="1" applyAlignment="1" applyProtection="1">
      <alignment horizontal="center" vertical="center"/>
      <protection hidden="1"/>
    </xf>
    <xf numFmtId="0" fontId="27" fillId="0" borderId="55" xfId="60" applyFont="1" applyBorder="1" applyAlignment="1" applyProtection="1">
      <alignment horizontal="right" vertical="top"/>
      <protection hidden="1"/>
    </xf>
    <xf numFmtId="0" fontId="27" fillId="0" borderId="57" xfId="60" applyFont="1" applyBorder="1" applyAlignment="1" applyProtection="1">
      <alignment horizontal="right" vertical="top"/>
      <protection hidden="1"/>
    </xf>
    <xf numFmtId="0" fontId="27" fillId="0" borderId="20" xfId="60" applyFont="1" applyBorder="1" applyAlignment="1" applyProtection="1">
      <alignment horizontal="right" vertical="top"/>
      <protection hidden="1"/>
    </xf>
    <xf numFmtId="0" fontId="27" fillId="0" borderId="43" xfId="60" applyFont="1" applyBorder="1" applyAlignment="1" applyProtection="1">
      <alignment horizontal="right" vertical="top"/>
      <protection hidden="1"/>
    </xf>
    <xf numFmtId="0" fontId="25" fillId="0" borderId="112" xfId="60" applyFont="1" applyBorder="1" applyAlignment="1" applyProtection="1">
      <alignment horizontal="left" vertical="center" wrapText="1"/>
      <protection hidden="1"/>
    </xf>
    <xf numFmtId="0" fontId="25" fillId="0" borderId="104" xfId="60" applyFont="1" applyBorder="1" applyAlignment="1" applyProtection="1">
      <alignment horizontal="left" vertical="center"/>
      <protection hidden="1"/>
    </xf>
    <xf numFmtId="0" fontId="25" fillId="0" borderId="113" xfId="60" applyFont="1" applyBorder="1" applyAlignment="1" applyProtection="1">
      <alignment horizontal="left" vertical="center"/>
      <protection hidden="1"/>
    </xf>
    <xf numFmtId="0" fontId="25" fillId="0" borderId="114" xfId="60" applyFont="1" applyBorder="1" applyAlignment="1" applyProtection="1">
      <alignment horizontal="left" vertical="center"/>
      <protection hidden="1"/>
    </xf>
    <xf numFmtId="0" fontId="25" fillId="0" borderId="115" xfId="60" applyFont="1" applyBorder="1" applyAlignment="1" applyProtection="1">
      <alignment horizontal="left" vertical="center"/>
      <protection hidden="1"/>
    </xf>
    <xf numFmtId="0" fontId="25" fillId="0" borderId="116" xfId="60" applyFont="1" applyBorder="1" applyAlignment="1" applyProtection="1">
      <alignment horizontal="left" vertical="center"/>
      <protection hidden="1"/>
    </xf>
    <xf numFmtId="0" fontId="27" fillId="0" borderId="54" xfId="60" applyFont="1" applyBorder="1" applyAlignment="1" applyProtection="1">
      <alignment horizontal="right" vertical="top"/>
      <protection hidden="1"/>
    </xf>
    <xf numFmtId="0" fontId="20" fillId="0" borderId="117" xfId="60" applyFont="1" applyBorder="1" applyAlignment="1" applyProtection="1">
      <alignment horizontal="center" vertical="center"/>
      <protection hidden="1"/>
    </xf>
    <xf numFmtId="0" fontId="27" fillId="0" borderId="40" xfId="60" applyFont="1" applyBorder="1" applyAlignment="1" applyProtection="1">
      <alignment horizontal="right" vertical="top"/>
      <protection hidden="1"/>
    </xf>
    <xf numFmtId="0" fontId="27" fillId="0" borderId="41" xfId="60" applyFont="1" applyBorder="1" applyAlignment="1" applyProtection="1">
      <alignment horizontal="right" vertical="top"/>
      <protection hidden="1"/>
    </xf>
    <xf numFmtId="38" fontId="29" fillId="0" borderId="47" xfId="48" applyFont="1" applyFill="1" applyBorder="1" applyAlignment="1" applyProtection="1">
      <alignment horizontal="right"/>
      <protection hidden="1"/>
    </xf>
    <xf numFmtId="38" fontId="29" fillId="0" borderId="87" xfId="48" applyFont="1" applyFill="1" applyBorder="1" applyAlignment="1" applyProtection="1">
      <alignment horizontal="right"/>
      <protection hidden="1"/>
    </xf>
    <xf numFmtId="0" fontId="29" fillId="0" borderId="35" xfId="60" applyFont="1" applyBorder="1" applyAlignment="1" applyProtection="1">
      <alignment horizontal="center"/>
      <protection hidden="1"/>
    </xf>
    <xf numFmtId="0" fontId="29" fillId="0" borderId="48" xfId="60" applyFont="1" applyBorder="1" applyAlignment="1" applyProtection="1">
      <alignment horizontal="center"/>
      <protection hidden="1"/>
    </xf>
    <xf numFmtId="38" fontId="29" fillId="0" borderId="27" xfId="48" applyFont="1" applyBorder="1" applyAlignment="1" applyProtection="1">
      <alignment horizontal="right"/>
      <protection hidden="1"/>
    </xf>
    <xf numFmtId="38" fontId="29" fillId="0" borderId="38" xfId="48" applyFont="1" applyBorder="1" applyAlignment="1" applyProtection="1">
      <alignment horizontal="right"/>
      <protection hidden="1"/>
    </xf>
    <xf numFmtId="38" fontId="29" fillId="0" borderId="44" xfId="48" applyFont="1" applyBorder="1" applyAlignment="1" applyProtection="1">
      <alignment horizontal="right"/>
      <protection hidden="1"/>
    </xf>
    <xf numFmtId="0" fontId="29" fillId="0" borderId="21" xfId="60" applyFont="1" applyBorder="1" applyAlignment="1" applyProtection="1">
      <alignment horizontal="center"/>
      <protection hidden="1"/>
    </xf>
    <xf numFmtId="38" fontId="29" fillId="0" borderId="46" xfId="48" applyFont="1" applyBorder="1" applyAlignment="1" applyProtection="1">
      <alignment horizontal="right" vertical="center"/>
      <protection hidden="1"/>
    </xf>
    <xf numFmtId="0" fontId="32" fillId="0" borderId="21" xfId="0" applyFont="1" applyBorder="1" applyAlignment="1" applyProtection="1">
      <alignment horizontal="right" vertical="center"/>
      <protection hidden="1"/>
    </xf>
    <xf numFmtId="0" fontId="32" fillId="0" borderId="48" xfId="0" applyFont="1" applyBorder="1" applyAlignment="1" applyProtection="1">
      <alignment horizontal="right" vertical="center"/>
      <protection hidden="1"/>
    </xf>
    <xf numFmtId="38" fontId="29" fillId="0" borderId="47" xfId="48" applyFont="1" applyBorder="1" applyAlignment="1" applyProtection="1">
      <alignment horizontal="right"/>
      <protection hidden="1"/>
    </xf>
    <xf numFmtId="38" fontId="29" fillId="0" borderId="47" xfId="60" applyNumberFormat="1" applyFont="1" applyFill="1" applyBorder="1" applyAlignment="1" applyProtection="1">
      <alignment horizontal="center"/>
      <protection hidden="1"/>
    </xf>
    <xf numFmtId="0" fontId="29" fillId="0" borderId="47" xfId="60" applyFont="1" applyFill="1" applyBorder="1" applyAlignment="1" applyProtection="1">
      <alignment horizontal="center"/>
      <protection hidden="1"/>
    </xf>
    <xf numFmtId="38" fontId="29" fillId="0" borderId="47" xfId="48" applyFont="1" applyBorder="1" applyAlignment="1" applyProtection="1">
      <alignment horizontal="center" vertical="center"/>
      <protection hidden="1"/>
    </xf>
    <xf numFmtId="38" fontId="29" fillId="0" borderId="47" xfId="48" applyFont="1" applyBorder="1" applyAlignment="1" applyProtection="1">
      <alignment horizontal="right" vertical="center"/>
      <protection hidden="1"/>
    </xf>
    <xf numFmtId="38" fontId="29" fillId="0" borderId="87" xfId="48" applyFont="1" applyBorder="1" applyAlignment="1" applyProtection="1">
      <alignment horizontal="right" vertical="center"/>
      <protection hidden="1"/>
    </xf>
    <xf numFmtId="38" fontId="29" fillId="0" borderId="47" xfId="48" applyFont="1" applyFill="1" applyBorder="1" applyAlignment="1" applyProtection="1">
      <alignment horizontal="right" vertical="center"/>
      <protection hidden="1"/>
    </xf>
    <xf numFmtId="38" fontId="29" fillId="0" borderId="48" xfId="48" applyFont="1" applyBorder="1" applyAlignment="1" applyProtection="1">
      <alignment horizontal="right" vertical="center"/>
      <protection hidden="1"/>
    </xf>
    <xf numFmtId="38" fontId="29" fillId="0" borderId="46" xfId="48" applyFont="1" applyBorder="1" applyAlignment="1" applyProtection="1">
      <alignment horizontal="right"/>
      <protection hidden="1"/>
    </xf>
    <xf numFmtId="38" fontId="29" fillId="0" borderId="21" xfId="48" applyFont="1" applyBorder="1" applyAlignment="1" applyProtection="1">
      <alignment horizontal="right"/>
      <protection hidden="1"/>
    </xf>
    <xf numFmtId="38" fontId="29" fillId="0" borderId="48" xfId="48" applyFont="1" applyBorder="1" applyAlignment="1" applyProtection="1">
      <alignment horizontal="right"/>
      <protection hidden="1"/>
    </xf>
    <xf numFmtId="0" fontId="27" fillId="0" borderId="27" xfId="60" applyFont="1" applyBorder="1" applyAlignment="1" applyProtection="1">
      <alignment horizontal="center" vertical="center"/>
      <protection hidden="1"/>
    </xf>
    <xf numFmtId="0" fontId="27" fillId="0" borderId="38" xfId="60" applyFont="1" applyBorder="1" applyAlignment="1" applyProtection="1">
      <alignment horizontal="center" vertical="center"/>
      <protection hidden="1"/>
    </xf>
    <xf numFmtId="0" fontId="27" fillId="0" borderId="44" xfId="60" applyFont="1" applyBorder="1" applyAlignment="1" applyProtection="1">
      <alignment horizontal="center" vertical="center"/>
      <protection hidden="1"/>
    </xf>
    <xf numFmtId="38" fontId="29" fillId="0" borderId="35" xfId="48" applyFont="1" applyBorder="1" applyAlignment="1" applyProtection="1">
      <alignment horizontal="center" vertical="center"/>
      <protection hidden="1"/>
    </xf>
    <xf numFmtId="38" fontId="29" fillId="0" borderId="48" xfId="48" applyFont="1" applyBorder="1" applyAlignment="1" applyProtection="1">
      <alignment horizontal="center" vertical="center"/>
      <protection hidden="1"/>
    </xf>
    <xf numFmtId="38" fontId="29" fillId="0" borderId="38" xfId="60" applyNumberFormat="1" applyFont="1" applyFill="1" applyBorder="1" applyAlignment="1" applyProtection="1">
      <alignment horizontal="right" vertical="center" shrinkToFit="1"/>
      <protection hidden="1"/>
    </xf>
    <xf numFmtId="0" fontId="29" fillId="0" borderId="38" xfId="60" applyFont="1" applyFill="1" applyBorder="1" applyAlignment="1" applyProtection="1">
      <alignment horizontal="right" vertical="center" shrinkToFit="1"/>
      <protection hidden="1"/>
    </xf>
    <xf numFmtId="0" fontId="29" fillId="0" borderId="20" xfId="60" applyFont="1" applyFill="1" applyBorder="1" applyAlignment="1" applyProtection="1">
      <alignment horizontal="right" vertical="center" shrinkToFit="1"/>
      <protection hidden="1"/>
    </xf>
    <xf numFmtId="0" fontId="27" fillId="0" borderId="27" xfId="60" applyFont="1" applyFill="1" applyBorder="1" applyAlignment="1" applyProtection="1">
      <alignment horizontal="left" vertical="top"/>
      <protection hidden="1"/>
    </xf>
    <xf numFmtId="0" fontId="27" fillId="0" borderId="57" xfId="60" applyFont="1" applyFill="1" applyBorder="1" applyAlignment="1" applyProtection="1">
      <alignment horizontal="left" vertical="top"/>
      <protection hidden="1"/>
    </xf>
    <xf numFmtId="38" fontId="29" fillId="0" borderId="61" xfId="48" applyFont="1" applyBorder="1" applyAlignment="1" applyProtection="1">
      <alignment horizontal="center" vertical="center"/>
      <protection hidden="1"/>
    </xf>
    <xf numFmtId="38" fontId="34" fillId="0" borderId="38" xfId="48" applyFont="1" applyFill="1" applyBorder="1" applyAlignment="1" applyProtection="1">
      <alignment horizontal="right" shrinkToFit="1"/>
      <protection hidden="1"/>
    </xf>
    <xf numFmtId="38" fontId="34" fillId="0" borderId="20" xfId="48" applyFont="1" applyFill="1" applyBorder="1" applyAlignment="1" applyProtection="1">
      <alignment horizontal="right" shrinkToFit="1"/>
      <protection hidden="1"/>
    </xf>
    <xf numFmtId="0" fontId="28" fillId="0" borderId="28" xfId="60" applyFont="1" applyFill="1" applyBorder="1" applyAlignment="1" applyProtection="1">
      <alignment horizontal="center" vertical="top"/>
      <protection hidden="1"/>
    </xf>
    <xf numFmtId="0" fontId="28" fillId="0" borderId="43" xfId="60" applyFont="1" applyFill="1" applyBorder="1" applyAlignment="1" applyProtection="1">
      <alignment horizontal="center" vertical="top"/>
      <protection hidden="1"/>
    </xf>
    <xf numFmtId="0" fontId="22" fillId="0" borderId="118" xfId="60" applyFont="1" applyBorder="1" applyAlignment="1" applyProtection="1">
      <alignment horizontal="center" vertical="center"/>
      <protection hidden="1"/>
    </xf>
    <xf numFmtId="0" fontId="22" fillId="0" borderId="119" xfId="60" applyFont="1" applyBorder="1" applyAlignment="1" applyProtection="1">
      <alignment horizontal="center" vertical="center"/>
      <protection hidden="1"/>
    </xf>
    <xf numFmtId="0" fontId="22" fillId="0" borderId="120" xfId="60" applyFont="1" applyBorder="1" applyAlignment="1" applyProtection="1">
      <alignment horizontal="center" vertical="center"/>
      <protection hidden="1"/>
    </xf>
    <xf numFmtId="0" fontId="22" fillId="0" borderId="121" xfId="60" applyFont="1" applyBorder="1" applyAlignment="1" applyProtection="1">
      <alignment horizontal="center" vertical="center"/>
      <protection hidden="1"/>
    </xf>
    <xf numFmtId="0" fontId="22" fillId="0" borderId="122" xfId="60" applyFont="1" applyBorder="1" applyAlignment="1" applyProtection="1">
      <alignment horizontal="center" vertical="center"/>
      <protection hidden="1"/>
    </xf>
    <xf numFmtId="0" fontId="22" fillId="0" borderId="123" xfId="60" applyFont="1" applyBorder="1" applyAlignment="1" applyProtection="1">
      <alignment horizontal="center" vertical="center"/>
      <protection hidden="1"/>
    </xf>
    <xf numFmtId="38" fontId="32" fillId="0" borderId="27" xfId="60" applyNumberFormat="1" applyFont="1" applyFill="1" applyBorder="1" applyAlignment="1" applyProtection="1">
      <alignment horizontal="right" vertical="center" shrinkToFit="1"/>
      <protection hidden="1"/>
    </xf>
    <xf numFmtId="0" fontId="32" fillId="0" borderId="44" xfId="60" applyFont="1" applyFill="1" applyBorder="1" applyAlignment="1" applyProtection="1">
      <alignment horizontal="right" vertical="center" shrinkToFit="1"/>
      <protection hidden="1"/>
    </xf>
    <xf numFmtId="0" fontId="32" fillId="0" borderId="34" xfId="60" applyFont="1" applyFill="1" applyBorder="1" applyAlignment="1" applyProtection="1">
      <alignment horizontal="right" vertical="center" shrinkToFit="1"/>
      <protection hidden="1"/>
    </xf>
    <xf numFmtId="0" fontId="32" fillId="0" borderId="45" xfId="60" applyFont="1" applyFill="1" applyBorder="1" applyAlignment="1" applyProtection="1">
      <alignment horizontal="right" vertical="center" shrinkToFit="1"/>
      <protection hidden="1"/>
    </xf>
    <xf numFmtId="0" fontId="32" fillId="0" borderId="29" xfId="60" applyFont="1" applyFill="1" applyBorder="1" applyAlignment="1" applyProtection="1">
      <alignment horizontal="right" vertical="center" shrinkToFit="1"/>
      <protection hidden="1"/>
    </xf>
    <xf numFmtId="0" fontId="32" fillId="0" borderId="53" xfId="60" applyFont="1" applyFill="1" applyBorder="1" applyAlignment="1" applyProtection="1">
      <alignment horizontal="right" vertical="center" shrinkToFit="1"/>
      <protection hidden="1"/>
    </xf>
    <xf numFmtId="0" fontId="28" fillId="0" borderId="28" xfId="60" applyFont="1" applyBorder="1" applyAlignment="1" applyProtection="1">
      <alignment horizontal="center" vertical="top"/>
      <protection hidden="1"/>
    </xf>
    <xf numFmtId="0" fontId="28" fillId="0" borderId="30" xfId="60" applyFont="1" applyBorder="1" applyAlignment="1" applyProtection="1">
      <alignment horizontal="center" vertical="top"/>
      <protection hidden="1"/>
    </xf>
    <xf numFmtId="0" fontId="20" fillId="0" borderId="34" xfId="60" applyFont="1" applyBorder="1" applyAlignment="1" applyProtection="1">
      <alignment horizontal="center" vertical="center"/>
      <protection hidden="1"/>
    </xf>
    <xf numFmtId="0" fontId="20" fillId="0" borderId="0" xfId="60" applyFont="1" applyBorder="1" applyAlignment="1" applyProtection="1">
      <alignment horizontal="center" vertical="center"/>
      <protection hidden="1"/>
    </xf>
    <xf numFmtId="0" fontId="20" fillId="0" borderId="57" xfId="60" applyFont="1" applyBorder="1" applyAlignment="1" applyProtection="1">
      <alignment horizontal="center" vertical="center"/>
      <protection hidden="1"/>
    </xf>
    <xf numFmtId="0" fontId="20" fillId="0" borderId="20" xfId="60" applyFont="1" applyBorder="1" applyAlignment="1" applyProtection="1">
      <alignment horizontal="center" vertical="center"/>
      <protection hidden="1"/>
    </xf>
    <xf numFmtId="0" fontId="32" fillId="0" borderId="118" xfId="60" applyFont="1" applyBorder="1" applyAlignment="1" applyProtection="1">
      <alignment horizontal="center" vertical="center"/>
      <protection hidden="1"/>
    </xf>
    <xf numFmtId="0" fontId="32" fillId="0" borderId="120" xfId="60" applyFont="1" applyBorder="1" applyAlignment="1" applyProtection="1">
      <alignment horizontal="center" vertical="center"/>
      <protection hidden="1"/>
    </xf>
    <xf numFmtId="0" fontId="32" fillId="0" borderId="122" xfId="60" applyFont="1" applyBorder="1" applyAlignment="1" applyProtection="1">
      <alignment horizontal="center" vertical="center"/>
      <protection hidden="1"/>
    </xf>
    <xf numFmtId="0" fontId="32" fillId="0" borderId="38" xfId="60" applyFont="1" applyFill="1" applyBorder="1" applyAlignment="1" applyProtection="1">
      <alignment horizontal="right" vertical="center" shrinkToFit="1"/>
      <protection hidden="1"/>
    </xf>
    <xf numFmtId="0" fontId="32" fillId="0" borderId="0" xfId="60" applyFont="1" applyFill="1" applyBorder="1" applyAlignment="1" applyProtection="1">
      <alignment horizontal="right" vertical="center" shrinkToFit="1"/>
      <protection hidden="1"/>
    </xf>
    <xf numFmtId="0" fontId="32" fillId="0" borderId="10" xfId="60" applyFont="1" applyFill="1" applyBorder="1" applyAlignment="1" applyProtection="1">
      <alignment horizontal="right" vertical="center" shrinkToFit="1"/>
      <protection hidden="1"/>
    </xf>
    <xf numFmtId="0" fontId="32" fillId="0" borderId="119" xfId="60" applyFont="1" applyFill="1" applyBorder="1" applyAlignment="1" applyProtection="1">
      <alignment horizontal="center" vertical="center"/>
      <protection hidden="1"/>
    </xf>
    <xf numFmtId="0" fontId="32" fillId="0" borderId="121" xfId="60" applyFont="1" applyFill="1" applyBorder="1" applyAlignment="1" applyProtection="1">
      <alignment horizontal="center" vertical="center"/>
      <protection hidden="1"/>
    </xf>
    <xf numFmtId="0" fontId="32" fillId="0" borderId="123" xfId="60" applyFont="1" applyFill="1" applyBorder="1" applyAlignment="1" applyProtection="1">
      <alignment horizontal="center" vertical="center"/>
      <protection hidden="1"/>
    </xf>
    <xf numFmtId="38" fontId="32" fillId="0" borderId="38" xfId="60" applyNumberFormat="1" applyFont="1" applyFill="1" applyBorder="1" applyAlignment="1" applyProtection="1">
      <alignment horizontal="right" vertical="center" shrinkToFit="1"/>
      <protection hidden="1"/>
    </xf>
    <xf numFmtId="0" fontId="28" fillId="0" borderId="27" xfId="60" applyFont="1" applyFill="1" applyBorder="1" applyAlignment="1" applyProtection="1">
      <alignment horizontal="center" vertical="center" wrapText="1"/>
      <protection hidden="1"/>
    </xf>
    <xf numFmtId="0" fontId="28" fillId="0" borderId="38" xfId="60" applyFont="1" applyFill="1" applyBorder="1" applyAlignment="1" applyProtection="1">
      <alignment horizontal="center" vertical="center" wrapText="1"/>
      <protection hidden="1"/>
    </xf>
    <xf numFmtId="0" fontId="28" fillId="0" borderId="44" xfId="60" applyFont="1" applyFill="1" applyBorder="1" applyAlignment="1" applyProtection="1">
      <alignment horizontal="center" vertical="center" wrapText="1"/>
      <protection hidden="1"/>
    </xf>
    <xf numFmtId="0" fontId="28" fillId="0" borderId="34" xfId="60" applyFont="1" applyFill="1" applyBorder="1" applyAlignment="1" applyProtection="1">
      <alignment horizontal="center" vertical="center" wrapText="1"/>
      <protection hidden="1"/>
    </xf>
    <xf numFmtId="0" fontId="28" fillId="0" borderId="0" xfId="60" applyFont="1" applyFill="1" applyBorder="1" applyAlignment="1" applyProtection="1">
      <alignment horizontal="center" vertical="center" wrapText="1"/>
      <protection hidden="1"/>
    </xf>
    <xf numFmtId="0" fontId="28" fillId="0" borderId="45" xfId="60" applyFont="1" applyFill="1" applyBorder="1" applyAlignment="1" applyProtection="1">
      <alignment horizontal="center" vertical="center" wrapText="1"/>
      <protection hidden="1"/>
    </xf>
    <xf numFmtId="0" fontId="24" fillId="0" borderId="124" xfId="60" applyFont="1" applyBorder="1" applyAlignment="1" applyProtection="1">
      <alignment horizontal="center" vertical="center"/>
      <protection hidden="1"/>
    </xf>
    <xf numFmtId="0" fontId="24" fillId="0" borderId="125" xfId="60" applyFont="1" applyBorder="1" applyAlignment="1" applyProtection="1">
      <alignment horizontal="center" vertical="center"/>
      <protection hidden="1"/>
    </xf>
    <xf numFmtId="0" fontId="24" fillId="0" borderId="126" xfId="60" applyFont="1" applyBorder="1" applyAlignment="1" applyProtection="1">
      <alignment horizontal="center" vertical="center"/>
      <protection hidden="1"/>
    </xf>
    <xf numFmtId="0" fontId="24" fillId="0" borderId="127" xfId="60" applyFont="1" applyBorder="1" applyAlignment="1" applyProtection="1">
      <alignment horizontal="center" vertical="center"/>
      <protection hidden="1"/>
    </xf>
    <xf numFmtId="0" fontId="24" fillId="0" borderId="89" xfId="60" applyFont="1" applyBorder="1" applyAlignment="1" applyProtection="1">
      <alignment horizontal="center" vertical="center"/>
      <protection hidden="1"/>
    </xf>
    <xf numFmtId="0" fontId="24" fillId="0" borderId="128" xfId="60" applyFont="1" applyBorder="1" applyAlignment="1" applyProtection="1">
      <alignment horizontal="center" vertical="center"/>
      <protection hidden="1"/>
    </xf>
    <xf numFmtId="0" fontId="28" fillId="0" borderId="43" xfId="60" applyFont="1" applyBorder="1" applyAlignment="1" applyProtection="1">
      <alignment horizontal="center" vertical="top"/>
      <protection hidden="1"/>
    </xf>
    <xf numFmtId="0" fontId="27" fillId="0" borderId="29" xfId="60" applyFont="1" applyFill="1" applyBorder="1" applyAlignment="1" applyProtection="1">
      <alignment horizontal="left" vertical="top"/>
      <protection hidden="1"/>
    </xf>
    <xf numFmtId="38" fontId="29" fillId="0" borderId="38" xfId="48" applyFont="1" applyFill="1" applyBorder="1" applyAlignment="1" applyProtection="1">
      <alignment horizontal="right"/>
      <protection hidden="1"/>
    </xf>
    <xf numFmtId="38" fontId="29" fillId="0" borderId="10" xfId="48" applyFont="1" applyFill="1" applyBorder="1" applyAlignment="1" applyProtection="1">
      <alignment horizontal="right"/>
      <protection hidden="1"/>
    </xf>
    <xf numFmtId="0" fontId="28" fillId="0" borderId="28" xfId="60" applyFont="1" applyFill="1" applyBorder="1" applyAlignment="1" applyProtection="1">
      <alignment horizontal="center" vertical="top" shrinkToFit="1"/>
      <protection hidden="1"/>
    </xf>
    <xf numFmtId="0" fontId="28" fillId="0" borderId="30" xfId="60" applyFont="1" applyFill="1" applyBorder="1" applyAlignment="1" applyProtection="1">
      <alignment horizontal="center" vertical="top" shrinkToFit="1"/>
      <protection hidden="1"/>
    </xf>
    <xf numFmtId="38" fontId="29" fillId="0" borderId="38" xfId="48" applyFont="1" applyFill="1" applyBorder="1" applyAlignment="1" applyProtection="1">
      <alignment horizontal="right" vertical="center"/>
      <protection hidden="1"/>
    </xf>
    <xf numFmtId="38" fontId="29" fillId="0" borderId="10" xfId="48" applyFont="1" applyFill="1" applyBorder="1" applyAlignment="1" applyProtection="1">
      <alignment horizontal="right" vertical="center"/>
      <protection hidden="1"/>
    </xf>
    <xf numFmtId="0" fontId="28" fillId="0" borderId="44" xfId="60" applyFont="1" applyFill="1" applyBorder="1" applyAlignment="1" applyProtection="1">
      <alignment horizontal="center" vertical="top"/>
      <protection hidden="1"/>
    </xf>
    <xf numFmtId="0" fontId="28" fillId="0" borderId="53" xfId="60" applyFont="1" applyFill="1" applyBorder="1" applyAlignment="1" applyProtection="1">
      <alignment horizontal="center" vertical="top"/>
      <protection hidden="1"/>
    </xf>
    <xf numFmtId="0" fontId="29" fillId="0" borderId="38" xfId="60" applyFont="1" applyFill="1" applyBorder="1" applyAlignment="1" applyProtection="1">
      <alignment horizontal="right" vertical="center"/>
      <protection hidden="1"/>
    </xf>
    <xf numFmtId="0" fontId="29" fillId="0" borderId="10" xfId="60" applyFont="1" applyFill="1" applyBorder="1" applyAlignment="1" applyProtection="1">
      <alignment horizontal="right" vertical="center"/>
      <protection hidden="1"/>
    </xf>
    <xf numFmtId="38" fontId="35" fillId="0" borderId="42" xfId="60" applyNumberFormat="1" applyFont="1" applyFill="1" applyBorder="1" applyAlignment="1" applyProtection="1">
      <alignment horizontal="center" vertical="center" shrinkToFit="1"/>
      <protection hidden="1"/>
    </xf>
    <xf numFmtId="0" fontId="32" fillId="0" borderId="10" xfId="60" applyFont="1" applyFill="1" applyBorder="1" applyAlignment="1" applyProtection="1">
      <alignment horizontal="center" shrinkToFit="1"/>
      <protection hidden="1"/>
    </xf>
    <xf numFmtId="0" fontId="32" fillId="0" borderId="30" xfId="60" applyFont="1" applyFill="1" applyBorder="1" applyAlignment="1" applyProtection="1">
      <alignment horizontal="center" shrinkToFit="1"/>
      <protection hidden="1"/>
    </xf>
    <xf numFmtId="38" fontId="29" fillId="0" borderId="29" xfId="48" applyFont="1" applyFill="1" applyBorder="1" applyAlignment="1" applyProtection="1">
      <alignment horizontal="center" shrinkToFit="1"/>
      <protection hidden="1"/>
    </xf>
    <xf numFmtId="38" fontId="29" fillId="0" borderId="10" xfId="48" applyFont="1" applyFill="1" applyBorder="1" applyAlignment="1" applyProtection="1">
      <alignment horizontal="center" shrinkToFit="1"/>
      <protection hidden="1"/>
    </xf>
    <xf numFmtId="38" fontId="29" fillId="0" borderId="53" xfId="48" applyFont="1" applyFill="1" applyBorder="1" applyAlignment="1" applyProtection="1">
      <alignment horizontal="center" shrinkToFit="1"/>
      <protection hidden="1"/>
    </xf>
    <xf numFmtId="38" fontId="32" fillId="0" borderId="44" xfId="60" applyNumberFormat="1" applyFont="1" applyFill="1" applyBorder="1" applyAlignment="1" applyProtection="1">
      <alignment horizontal="right" vertical="center" shrinkToFit="1"/>
      <protection hidden="1"/>
    </xf>
    <xf numFmtId="38" fontId="32" fillId="0" borderId="34" xfId="60" applyNumberFormat="1" applyFont="1" applyFill="1" applyBorder="1" applyAlignment="1" applyProtection="1">
      <alignment horizontal="right" vertical="center" shrinkToFit="1"/>
      <protection hidden="1"/>
    </xf>
    <xf numFmtId="38" fontId="32" fillId="0" borderId="0" xfId="60" applyNumberFormat="1" applyFont="1" applyFill="1" applyBorder="1" applyAlignment="1" applyProtection="1">
      <alignment horizontal="right" vertical="center" shrinkToFit="1"/>
      <protection hidden="1"/>
    </xf>
    <xf numFmtId="38" fontId="32" fillId="0" borderId="45" xfId="60" applyNumberFormat="1" applyFont="1" applyFill="1" applyBorder="1" applyAlignment="1" applyProtection="1">
      <alignment horizontal="right" vertical="center" shrinkToFit="1"/>
      <protection hidden="1"/>
    </xf>
    <xf numFmtId="38" fontId="32" fillId="0" borderId="29" xfId="60" applyNumberFormat="1" applyFont="1" applyFill="1" applyBorder="1" applyAlignment="1" applyProtection="1">
      <alignment horizontal="right" vertical="center" shrinkToFit="1"/>
      <protection hidden="1"/>
    </xf>
    <xf numFmtId="38" fontId="32" fillId="0" borderId="10" xfId="60" applyNumberFormat="1" applyFont="1" applyFill="1" applyBorder="1" applyAlignment="1" applyProtection="1">
      <alignment horizontal="right" vertical="center" shrinkToFit="1"/>
      <protection hidden="1"/>
    </xf>
    <xf numFmtId="38" fontId="32" fillId="0" borderId="53" xfId="60" applyNumberFormat="1" applyFont="1" applyFill="1" applyBorder="1" applyAlignment="1" applyProtection="1">
      <alignment horizontal="right" vertical="center" shrinkToFit="1"/>
      <protection hidden="1"/>
    </xf>
    <xf numFmtId="38" fontId="29" fillId="0" borderId="42" xfId="60" applyNumberFormat="1" applyFont="1" applyFill="1" applyBorder="1" applyAlignment="1" applyProtection="1">
      <alignment horizontal="center" vertical="center"/>
      <protection hidden="1"/>
    </xf>
    <xf numFmtId="0" fontId="29" fillId="0" borderId="10" xfId="60" applyFont="1" applyFill="1" applyBorder="1" applyAlignment="1" applyProtection="1">
      <alignment horizontal="center" vertical="center"/>
      <protection hidden="1"/>
    </xf>
    <xf numFmtId="0" fontId="29" fillId="0" borderId="30" xfId="60" applyFont="1" applyFill="1" applyBorder="1" applyAlignment="1" applyProtection="1">
      <alignment horizontal="center" vertical="center"/>
      <protection hidden="1"/>
    </xf>
    <xf numFmtId="38" fontId="29" fillId="0" borderId="42" xfId="60" applyNumberFormat="1" applyFont="1" applyFill="1" applyBorder="1" applyAlignment="1" applyProtection="1">
      <alignment horizontal="right" vertical="center"/>
      <protection hidden="1"/>
    </xf>
    <xf numFmtId="0" fontId="25" fillId="0" borderId="20" xfId="60" applyFont="1" applyBorder="1" applyAlignment="1" applyProtection="1">
      <alignment horizontal="center" vertical="center"/>
      <protection hidden="1"/>
    </xf>
    <xf numFmtId="0" fontId="22" fillId="0" borderId="119" xfId="60" applyFont="1" applyFill="1" applyBorder="1" applyAlignment="1" applyProtection="1">
      <alignment horizontal="center" vertical="center"/>
      <protection hidden="1"/>
    </xf>
    <xf numFmtId="0" fontId="22" fillId="0" borderId="121" xfId="60" applyFont="1" applyFill="1" applyBorder="1" applyAlignment="1" applyProtection="1">
      <alignment horizontal="center" vertical="center"/>
      <protection hidden="1"/>
    </xf>
    <xf numFmtId="0" fontId="22" fillId="0" borderId="123" xfId="60" applyFont="1" applyFill="1" applyBorder="1" applyAlignment="1" applyProtection="1">
      <alignment horizontal="center" vertical="center"/>
      <protection hidden="1"/>
    </xf>
    <xf numFmtId="0" fontId="29" fillId="0" borderId="42" xfId="60" applyFont="1" applyFill="1" applyBorder="1" applyAlignment="1" applyProtection="1">
      <alignment horizontal="right" vertical="center"/>
      <protection hidden="1"/>
    </xf>
    <xf numFmtId="0" fontId="29" fillId="0" borderId="53" xfId="60" applyFont="1" applyFill="1" applyBorder="1" applyAlignment="1" applyProtection="1">
      <alignment horizontal="right" vertical="center"/>
      <protection hidden="1"/>
    </xf>
    <xf numFmtId="38" fontId="31" fillId="0" borderId="38" xfId="60" applyNumberFormat="1" applyFont="1" applyFill="1" applyBorder="1" applyAlignment="1" applyProtection="1">
      <alignment horizontal="right" vertical="center" shrinkToFit="1"/>
      <protection hidden="1"/>
    </xf>
    <xf numFmtId="0" fontId="31" fillId="0" borderId="38" xfId="60" applyFont="1" applyFill="1" applyBorder="1" applyAlignment="1" applyProtection="1">
      <alignment horizontal="right" vertical="center" shrinkToFit="1"/>
      <protection hidden="1"/>
    </xf>
    <xf numFmtId="0" fontId="31" fillId="0" borderId="20" xfId="60" applyFont="1" applyFill="1" applyBorder="1" applyAlignment="1" applyProtection="1">
      <alignment horizontal="right" vertical="center" shrinkToFit="1"/>
      <protection hidden="1"/>
    </xf>
    <xf numFmtId="0" fontId="28" fillId="0" borderId="41" xfId="60" applyFont="1" applyFill="1" applyBorder="1" applyAlignment="1" applyProtection="1">
      <alignment horizontal="center" vertical="top"/>
      <protection hidden="1"/>
    </xf>
    <xf numFmtId="0" fontId="28" fillId="0" borderId="27" xfId="60" applyFont="1" applyFill="1" applyBorder="1" applyAlignment="1" applyProtection="1">
      <alignment horizontal="center" vertical="top" wrapText="1"/>
      <protection hidden="1"/>
    </xf>
    <xf numFmtId="0" fontId="28" fillId="0" borderId="44" xfId="60" applyFont="1" applyFill="1" applyBorder="1" applyAlignment="1" applyProtection="1">
      <alignment horizontal="center" vertical="top" wrapText="1"/>
      <protection hidden="1"/>
    </xf>
    <xf numFmtId="0" fontId="28" fillId="0" borderId="34" xfId="60" applyFont="1" applyFill="1" applyBorder="1" applyAlignment="1" applyProtection="1">
      <alignment horizontal="center" vertical="top" wrapText="1"/>
      <protection hidden="1"/>
    </xf>
    <xf numFmtId="0" fontId="28" fillId="0" borderId="45" xfId="60" applyFont="1" applyFill="1" applyBorder="1" applyAlignment="1" applyProtection="1">
      <alignment horizontal="center" vertical="top" wrapText="1"/>
      <protection hidden="1"/>
    </xf>
    <xf numFmtId="0" fontId="22" fillId="0" borderId="42" xfId="60" applyFont="1" applyFill="1" applyBorder="1" applyAlignment="1" applyProtection="1">
      <alignment horizontal="center" vertical="center"/>
      <protection hidden="1"/>
    </xf>
    <xf numFmtId="0" fontId="22" fillId="0" borderId="30" xfId="60" applyFont="1" applyFill="1" applyBorder="1" applyAlignment="1" applyProtection="1">
      <alignment horizontal="center" vertical="center"/>
      <protection hidden="1"/>
    </xf>
    <xf numFmtId="38" fontId="29" fillId="0" borderId="29" xfId="60" applyNumberFormat="1" applyFont="1" applyFill="1" applyBorder="1" applyAlignment="1" applyProtection="1">
      <alignment horizontal="center" vertical="center" wrapText="1"/>
      <protection hidden="1"/>
    </xf>
    <xf numFmtId="0" fontId="29" fillId="0" borderId="53" xfId="60" applyFont="1" applyFill="1" applyBorder="1" applyAlignment="1" applyProtection="1">
      <alignment horizontal="center" vertical="center" wrapText="1"/>
      <protection hidden="1"/>
    </xf>
    <xf numFmtId="38" fontId="29" fillId="0" borderId="42" xfId="48" applyFont="1" applyFill="1" applyBorder="1" applyAlignment="1" applyProtection="1">
      <alignment horizontal="right" vertical="center"/>
      <protection hidden="1"/>
    </xf>
    <xf numFmtId="38" fontId="29" fillId="0" borderId="53" xfId="48" applyFont="1" applyFill="1" applyBorder="1" applyAlignment="1" applyProtection="1">
      <alignment horizontal="right" vertical="center"/>
      <protection hidden="1"/>
    </xf>
    <xf numFmtId="0" fontId="22" fillId="0" borderId="129" xfId="60" applyFont="1" applyBorder="1" applyAlignment="1" applyProtection="1">
      <alignment horizontal="center" vertical="center"/>
      <protection hidden="1"/>
    </xf>
    <xf numFmtId="0" fontId="25" fillId="0" borderId="38" xfId="60" applyFont="1" applyBorder="1" applyAlignment="1" applyProtection="1">
      <alignment horizontal="center" vertical="center"/>
      <protection hidden="1"/>
    </xf>
    <xf numFmtId="0" fontId="25" fillId="0" borderId="38" xfId="60" applyFont="1" applyBorder="1" applyAlignment="1" applyProtection="1">
      <alignment vertical="center"/>
      <protection hidden="1"/>
    </xf>
    <xf numFmtId="0" fontId="25" fillId="0" borderId="44" xfId="60" applyFont="1" applyBorder="1" applyAlignment="1" applyProtection="1">
      <alignment vertical="center"/>
      <protection hidden="1"/>
    </xf>
    <xf numFmtId="0" fontId="25" fillId="0" borderId="41" xfId="60" applyFont="1" applyBorder="1" applyAlignment="1" applyProtection="1">
      <alignment vertical="center"/>
      <protection hidden="1"/>
    </xf>
    <xf numFmtId="0" fontId="25" fillId="0" borderId="47" xfId="60" applyFont="1" applyBorder="1" applyAlignment="1" applyProtection="1">
      <alignment horizontal="center" vertical="center"/>
      <protection hidden="1"/>
    </xf>
    <xf numFmtId="0" fontId="20" fillId="0" borderId="47" xfId="60" applyFont="1" applyBorder="1" applyAlignment="1" applyProtection="1">
      <alignment horizontal="center" vertical="center" wrapText="1"/>
      <protection hidden="1"/>
    </xf>
    <xf numFmtId="0" fontId="20" fillId="0" borderId="46" xfId="60" applyFont="1" applyBorder="1" applyAlignment="1" applyProtection="1">
      <alignment horizontal="center" vertical="center" wrapText="1"/>
      <protection hidden="1"/>
    </xf>
    <xf numFmtId="0" fontId="24" fillId="0" borderId="27" xfId="60" applyFont="1" applyBorder="1" applyAlignment="1" applyProtection="1">
      <alignment horizontal="center" vertical="center"/>
      <protection hidden="1"/>
    </xf>
    <xf numFmtId="0" fontId="24" fillId="0" borderId="38" xfId="60" applyFont="1" applyBorder="1" applyAlignment="1" applyProtection="1">
      <alignment horizontal="center" vertical="center"/>
      <protection hidden="1"/>
    </xf>
    <xf numFmtId="0" fontId="24" fillId="0" borderId="57" xfId="60" applyFont="1" applyBorder="1" applyAlignment="1" applyProtection="1">
      <alignment horizontal="center" vertical="center"/>
      <protection hidden="1"/>
    </xf>
    <xf numFmtId="0" fontId="24" fillId="0" borderId="20" xfId="60" applyFont="1" applyBorder="1" applyAlignment="1" applyProtection="1">
      <alignment horizontal="center" vertical="center"/>
      <protection hidden="1"/>
    </xf>
    <xf numFmtId="0" fontId="25" fillId="0" borderId="65" xfId="60" applyFont="1" applyBorder="1" applyAlignment="1" applyProtection="1">
      <alignment horizontal="center" vertical="center"/>
      <protection hidden="1"/>
    </xf>
    <xf numFmtId="0" fontId="25" fillId="0" borderId="111" xfId="60" applyFont="1" applyBorder="1" applyAlignment="1" applyProtection="1">
      <alignment horizontal="center" vertical="center"/>
      <protection hidden="1"/>
    </xf>
    <xf numFmtId="0" fontId="25" fillId="0" borderId="27" xfId="60" applyFont="1" applyBorder="1" applyAlignment="1" applyProtection="1">
      <alignment horizontal="center" vertical="center"/>
      <protection hidden="1"/>
    </xf>
    <xf numFmtId="0" fontId="25" fillId="0" borderId="44" xfId="60" applyFont="1" applyBorder="1" applyAlignment="1" applyProtection="1">
      <alignment horizontal="center" vertical="center"/>
      <protection hidden="1"/>
    </xf>
    <xf numFmtId="0" fontId="27" fillId="0" borderId="27" xfId="60" applyFont="1" applyBorder="1" applyAlignment="1" applyProtection="1">
      <alignment horizontal="center" vertical="center" shrinkToFit="1"/>
      <protection hidden="1"/>
    </xf>
    <xf numFmtId="0" fontId="27" fillId="0" borderId="44" xfId="60" applyFont="1" applyBorder="1" applyAlignment="1" applyProtection="1">
      <alignment horizontal="center" vertical="center" shrinkToFit="1"/>
      <protection hidden="1"/>
    </xf>
    <xf numFmtId="0" fontId="27" fillId="0" borderId="47" xfId="60" applyFont="1" applyBorder="1" applyAlignment="1" applyProtection="1">
      <alignment horizontal="center" vertical="center" shrinkToFit="1"/>
      <protection hidden="1"/>
    </xf>
    <xf numFmtId="0" fontId="27" fillId="0" borderId="34" xfId="60" applyFont="1" applyBorder="1" applyAlignment="1" applyProtection="1">
      <alignment horizontal="center" vertical="center" shrinkToFit="1"/>
      <protection hidden="1"/>
    </xf>
    <xf numFmtId="0" fontId="27" fillId="0" borderId="45" xfId="60" applyFont="1" applyBorder="1" applyAlignment="1" applyProtection="1">
      <alignment horizontal="center" vertical="center" shrinkToFit="1"/>
      <protection hidden="1"/>
    </xf>
    <xf numFmtId="0" fontId="27" fillId="0" borderId="38" xfId="60" applyFont="1" applyBorder="1" applyAlignment="1" applyProtection="1">
      <alignment horizontal="center" vertical="center" shrinkToFit="1"/>
      <protection hidden="1"/>
    </xf>
    <xf numFmtId="0" fontId="20" fillId="0" borderId="65" xfId="60" applyFont="1" applyBorder="1" applyAlignment="1" applyProtection="1">
      <alignment horizontal="center" vertical="center"/>
      <protection hidden="1"/>
    </xf>
    <xf numFmtId="0" fontId="27" fillId="0" borderId="0" xfId="60" applyFont="1" applyBorder="1" applyAlignment="1" applyProtection="1">
      <alignment horizontal="center" vertical="center" shrinkToFit="1"/>
      <protection hidden="1"/>
    </xf>
    <xf numFmtId="0" fontId="25" fillId="0" borderId="67" xfId="60" applyFont="1" applyBorder="1" applyAlignment="1" applyProtection="1">
      <alignment horizontal="center" vertical="center"/>
      <protection hidden="1"/>
    </xf>
    <xf numFmtId="0" fontId="27" fillId="0" borderId="57" xfId="60" applyFont="1" applyBorder="1" applyAlignment="1" applyProtection="1">
      <alignment horizontal="center" vertical="center"/>
      <protection hidden="1"/>
    </xf>
    <xf numFmtId="0" fontId="27" fillId="0" borderId="20" xfId="60" applyFont="1" applyBorder="1" applyAlignment="1" applyProtection="1">
      <alignment horizontal="center" vertical="center"/>
      <protection hidden="1"/>
    </xf>
    <xf numFmtId="0" fontId="27" fillId="0" borderId="41" xfId="60" applyFont="1" applyBorder="1" applyAlignment="1" applyProtection="1">
      <alignment horizontal="center" vertical="center"/>
      <protection hidden="1"/>
    </xf>
    <xf numFmtId="49" fontId="35" fillId="0" borderId="130" xfId="60" applyNumberFormat="1" applyFont="1" applyBorder="1" applyAlignment="1" applyProtection="1">
      <alignment horizontal="center" shrinkToFit="1"/>
      <protection hidden="1" locked="0"/>
    </xf>
    <xf numFmtId="49" fontId="35" fillId="0" borderId="131" xfId="60" applyNumberFormat="1" applyFont="1" applyBorder="1" applyAlignment="1" applyProtection="1">
      <alignment horizontal="center" shrinkToFit="1"/>
      <protection hidden="1" locked="0"/>
    </xf>
    <xf numFmtId="0" fontId="35" fillId="0" borderId="48" xfId="60" applyFont="1" applyBorder="1" applyAlignment="1" applyProtection="1">
      <alignment horizontal="left" shrinkToFit="1"/>
      <protection hidden="1" locked="0"/>
    </xf>
    <xf numFmtId="0" fontId="35" fillId="0" borderId="47" xfId="60" applyFont="1" applyBorder="1" applyAlignment="1" applyProtection="1">
      <alignment horizontal="left" shrinkToFit="1"/>
      <protection hidden="1" locked="0"/>
    </xf>
    <xf numFmtId="0" fontId="35" fillId="0" borderId="49" xfId="60" applyFont="1" applyBorder="1" applyAlignment="1" applyProtection="1">
      <alignment horizontal="center" shrinkToFit="1"/>
      <protection hidden="1" locked="0"/>
    </xf>
    <xf numFmtId="0" fontId="35" fillId="0" borderId="51" xfId="60" applyFont="1" applyBorder="1" applyAlignment="1" applyProtection="1">
      <alignment horizontal="center" shrinkToFit="1"/>
      <protection hidden="1" locked="0"/>
    </xf>
    <xf numFmtId="0" fontId="35" fillId="0" borderId="40" xfId="60" applyFont="1" applyBorder="1" applyAlignment="1" applyProtection="1">
      <alignment horizontal="center" shrinkToFit="1"/>
      <protection hidden="1" locked="0"/>
    </xf>
    <xf numFmtId="0" fontId="35" fillId="0" borderId="41" xfId="60" applyFont="1" applyBorder="1" applyAlignment="1" applyProtection="1">
      <alignment horizontal="center" shrinkToFit="1"/>
      <protection hidden="1" locked="0"/>
    </xf>
    <xf numFmtId="0" fontId="35" fillId="0" borderId="59" xfId="60" applyFont="1" applyBorder="1" applyAlignment="1" applyProtection="1">
      <alignment horizontal="center" shrinkToFit="1"/>
      <protection hidden="1" locked="0"/>
    </xf>
    <xf numFmtId="0" fontId="35" fillId="0" borderId="55" xfId="60" applyFont="1" applyBorder="1" applyAlignment="1" applyProtection="1">
      <alignment horizontal="center" shrinkToFit="1"/>
      <protection hidden="1" locked="0"/>
    </xf>
    <xf numFmtId="38" fontId="35" fillId="0" borderId="57" xfId="48" applyFont="1" applyBorder="1" applyAlignment="1" applyProtection="1">
      <alignment horizontal="right" shrinkToFit="1"/>
      <protection hidden="1" locked="0"/>
    </xf>
    <xf numFmtId="38" fontId="35" fillId="0" borderId="43" xfId="48" applyFont="1" applyBorder="1" applyAlignment="1" applyProtection="1">
      <alignment horizontal="right" shrinkToFit="1"/>
      <protection hidden="1" locked="0"/>
    </xf>
    <xf numFmtId="49" fontId="35" fillId="0" borderId="91" xfId="60" applyNumberFormat="1" applyFont="1" applyBorder="1" applyAlignment="1" applyProtection="1">
      <alignment horizontal="center" shrinkToFit="1"/>
      <protection hidden="1" locked="0"/>
    </xf>
    <xf numFmtId="49" fontId="35" fillId="0" borderId="93" xfId="60" applyNumberFormat="1" applyFont="1" applyBorder="1" applyAlignment="1" applyProtection="1">
      <alignment horizontal="center" shrinkToFit="1"/>
      <protection hidden="1" locked="0"/>
    </xf>
    <xf numFmtId="49" fontId="35" fillId="0" borderId="61" xfId="60" applyNumberFormat="1" applyFont="1" applyBorder="1" applyAlignment="1" applyProtection="1">
      <alignment horizontal="center" shrinkToFit="1"/>
      <protection hidden="1" locked="0"/>
    </xf>
    <xf numFmtId="49" fontId="35" fillId="0" borderId="87" xfId="60" applyNumberFormat="1" applyFont="1" applyBorder="1" applyAlignment="1" applyProtection="1">
      <alignment horizontal="center" shrinkToFit="1"/>
      <protection hidden="1" locked="0"/>
    </xf>
    <xf numFmtId="0" fontId="27" fillId="0" borderId="46" xfId="60" applyFont="1" applyBorder="1" applyAlignment="1" applyProtection="1">
      <alignment horizontal="center" vertical="center"/>
      <protection hidden="1"/>
    </xf>
    <xf numFmtId="0" fontId="27" fillId="0" borderId="21" xfId="60" applyFont="1" applyBorder="1" applyAlignment="1" applyProtection="1">
      <alignment horizontal="center" vertical="center"/>
      <protection hidden="1"/>
    </xf>
    <xf numFmtId="0" fontId="27" fillId="0" borderId="48" xfId="60" applyFont="1" applyBorder="1" applyAlignment="1" applyProtection="1">
      <alignment horizontal="center" vertical="center"/>
      <protection hidden="1"/>
    </xf>
    <xf numFmtId="0" fontId="35" fillId="0" borderId="132" xfId="60" applyFont="1" applyBorder="1" applyAlignment="1" applyProtection="1">
      <alignment horizontal="center" shrinkToFit="1"/>
      <protection hidden="1" locked="0"/>
    </xf>
    <xf numFmtId="0" fontId="35" fillId="0" borderId="24" xfId="60" applyFont="1" applyBorder="1" applyAlignment="1" applyProtection="1">
      <alignment horizontal="center" shrinkToFit="1"/>
      <protection hidden="1" locked="0"/>
    </xf>
    <xf numFmtId="0" fontId="35" fillId="0" borderId="21" xfId="60" applyFont="1" applyBorder="1" applyAlignment="1" applyProtection="1">
      <alignment horizontal="left" shrinkToFit="1"/>
      <protection hidden="1" locked="0"/>
    </xf>
    <xf numFmtId="0" fontId="35" fillId="0" borderId="91" xfId="60" applyFont="1" applyBorder="1" applyAlignment="1" applyProtection="1">
      <alignment horizontal="center" shrinkToFit="1"/>
      <protection hidden="1" locked="0"/>
    </xf>
    <xf numFmtId="0" fontId="35" fillId="0" borderId="92" xfId="60" applyFont="1" applyBorder="1" applyAlignment="1" applyProtection="1">
      <alignment horizontal="center" shrinkToFit="1"/>
      <protection hidden="1" locked="0"/>
    </xf>
    <xf numFmtId="0" fontId="35" fillId="0" borderId="61" xfId="60" applyFont="1" applyBorder="1" applyAlignment="1" applyProtection="1">
      <alignment horizontal="center" shrinkToFit="1"/>
      <protection hidden="1" locked="0"/>
    </xf>
    <xf numFmtId="0" fontId="35" fillId="0" borderId="47" xfId="60" applyFont="1" applyBorder="1" applyAlignment="1" applyProtection="1">
      <alignment horizontal="center" shrinkToFit="1"/>
      <protection hidden="1" locked="0"/>
    </xf>
    <xf numFmtId="0" fontId="27" fillId="0" borderId="47" xfId="60" applyFont="1" applyBorder="1" applyAlignment="1" applyProtection="1">
      <alignment horizontal="center" vertical="center"/>
      <protection hidden="1"/>
    </xf>
    <xf numFmtId="38" fontId="35" fillId="0" borderId="20" xfId="48" applyFont="1" applyBorder="1" applyAlignment="1" applyProtection="1">
      <alignment horizontal="right" shrinkToFit="1"/>
      <protection hidden="1" locked="0"/>
    </xf>
    <xf numFmtId="0" fontId="43" fillId="0" borderId="27" xfId="60" applyFont="1" applyBorder="1" applyAlignment="1" applyProtection="1">
      <alignment horizontal="right" vertical="top" shrinkToFit="1"/>
      <protection hidden="1"/>
    </xf>
    <xf numFmtId="0" fontId="43" fillId="0" borderId="38" xfId="60" applyFont="1" applyBorder="1" applyAlignment="1" applyProtection="1">
      <alignment horizontal="right" vertical="top" shrinkToFit="1"/>
      <protection hidden="1"/>
    </xf>
    <xf numFmtId="0" fontId="43" fillId="0" borderId="28" xfId="60" applyFont="1" applyBorder="1" applyAlignment="1" applyProtection="1">
      <alignment horizontal="right" vertical="top" shrinkToFit="1"/>
      <protection hidden="1"/>
    </xf>
    <xf numFmtId="0" fontId="27" fillId="0" borderId="67" xfId="60" applyFont="1" applyBorder="1" applyAlignment="1" applyProtection="1">
      <alignment horizontal="center" vertical="center"/>
      <protection hidden="1"/>
    </xf>
    <xf numFmtId="0" fontId="27" fillId="0" borderId="32" xfId="60" applyFont="1" applyBorder="1" applyAlignment="1" applyProtection="1">
      <alignment horizontal="center" vertical="center"/>
      <protection hidden="1"/>
    </xf>
    <xf numFmtId="49" fontId="35" fillId="0" borderId="133" xfId="60" applyNumberFormat="1" applyFont="1" applyBorder="1" applyAlignment="1" applyProtection="1">
      <alignment horizontal="center" shrinkToFit="1"/>
      <protection hidden="1" locked="0"/>
    </xf>
    <xf numFmtId="0" fontId="35" fillId="0" borderId="76" xfId="60" applyFont="1" applyBorder="1" applyAlignment="1" applyProtection="1">
      <alignment horizontal="left" shrinkToFit="1"/>
      <protection hidden="1" locked="0"/>
    </xf>
    <xf numFmtId="0" fontId="35" fillId="0" borderId="38" xfId="60" applyFont="1" applyBorder="1" applyAlignment="1" applyProtection="1">
      <alignment horizontal="left" shrinkToFit="1"/>
      <protection hidden="1" locked="0"/>
    </xf>
    <xf numFmtId="0" fontId="35" fillId="0" borderId="44" xfId="60" applyFont="1" applyBorder="1" applyAlignment="1" applyProtection="1">
      <alignment horizontal="left" shrinkToFit="1"/>
      <protection hidden="1" locked="0"/>
    </xf>
    <xf numFmtId="0" fontId="35" fillId="0" borderId="40" xfId="60" applyFont="1" applyBorder="1" applyAlignment="1" applyProtection="1">
      <alignment horizontal="left" shrinkToFit="1"/>
      <protection hidden="1" locked="0"/>
    </xf>
    <xf numFmtId="0" fontId="35" fillId="0" borderId="20" xfId="60" applyFont="1" applyBorder="1" applyAlignment="1" applyProtection="1">
      <alignment horizontal="left" shrinkToFit="1"/>
      <protection hidden="1" locked="0"/>
    </xf>
    <xf numFmtId="0" fontId="35" fillId="0" borderId="41" xfId="60" applyFont="1" applyBorder="1" applyAlignment="1" applyProtection="1">
      <alignment horizontal="left" shrinkToFit="1"/>
      <protection hidden="1" locked="0"/>
    </xf>
    <xf numFmtId="38" fontId="35" fillId="0" borderId="27" xfId="48" applyFont="1" applyBorder="1" applyAlignment="1" applyProtection="1">
      <alignment horizontal="right" shrinkToFit="1"/>
      <protection hidden="1" locked="0"/>
    </xf>
    <xf numFmtId="38" fontId="35" fillId="0" borderId="28" xfId="48" applyFont="1" applyBorder="1" applyAlignment="1" applyProtection="1">
      <alignment horizontal="right" shrinkToFit="1"/>
      <protection hidden="1" locked="0"/>
    </xf>
    <xf numFmtId="0" fontId="35" fillId="0" borderId="76" xfId="60" applyFont="1" applyBorder="1" applyAlignment="1" applyProtection="1">
      <alignment horizontal="center" shrinkToFit="1"/>
      <protection hidden="1" locked="0"/>
    </xf>
    <xf numFmtId="0" fontId="35" fillId="0" borderId="44" xfId="60" applyFont="1" applyBorder="1" applyAlignment="1" applyProtection="1">
      <alignment horizontal="center" shrinkToFit="1"/>
      <protection hidden="1" locked="0"/>
    </xf>
    <xf numFmtId="0" fontId="35" fillId="0" borderId="65" xfId="60" applyFont="1" applyBorder="1" applyAlignment="1" applyProtection="1">
      <alignment horizontal="center" shrinkToFit="1"/>
      <protection hidden="1" locked="0"/>
    </xf>
    <xf numFmtId="49" fontId="35" fillId="0" borderId="76" xfId="60" applyNumberFormat="1" applyFont="1" applyBorder="1" applyAlignment="1" applyProtection="1">
      <alignment horizontal="center" shrinkToFit="1"/>
      <protection hidden="1" locked="0"/>
    </xf>
    <xf numFmtId="49" fontId="35" fillId="0" borderId="28" xfId="60" applyNumberFormat="1" applyFont="1" applyBorder="1" applyAlignment="1" applyProtection="1">
      <alignment horizontal="center" shrinkToFit="1"/>
      <protection hidden="1" locked="0"/>
    </xf>
    <xf numFmtId="49" fontId="35" fillId="0" borderId="40" xfId="60" applyNumberFormat="1" applyFont="1" applyBorder="1" applyAlignment="1" applyProtection="1">
      <alignment horizontal="center" shrinkToFit="1"/>
      <protection hidden="1" locked="0"/>
    </xf>
    <xf numFmtId="49" fontId="35" fillId="0" borderId="43" xfId="60" applyNumberFormat="1" applyFont="1" applyBorder="1" applyAlignment="1" applyProtection="1">
      <alignment horizontal="center" shrinkToFit="1"/>
      <protection hidden="1" locked="0"/>
    </xf>
    <xf numFmtId="0" fontId="35" fillId="0" borderId="64" xfId="60" applyFont="1" applyBorder="1" applyAlignment="1" applyProtection="1">
      <alignment horizontal="center" shrinkToFit="1"/>
      <protection hidden="1" locked="0"/>
    </xf>
    <xf numFmtId="0" fontId="35" fillId="0" borderId="27" xfId="60" applyFont="1" applyBorder="1" applyAlignment="1" applyProtection="1">
      <alignment horizontal="center" shrinkToFit="1"/>
      <protection hidden="1" locked="0"/>
    </xf>
    <xf numFmtId="0" fontId="35" fillId="0" borderId="57" xfId="60" applyFont="1" applyBorder="1" applyAlignment="1" applyProtection="1">
      <alignment horizontal="center" shrinkToFit="1"/>
      <protection hidden="1" locked="0"/>
    </xf>
    <xf numFmtId="0" fontId="35" fillId="0" borderId="27" xfId="60" applyFont="1" applyBorder="1" applyAlignment="1" applyProtection="1">
      <alignment horizontal="right" shrinkToFit="1"/>
      <protection hidden="1" locked="0"/>
    </xf>
    <xf numFmtId="0" fontId="35" fillId="0" borderId="38" xfId="60" applyFont="1" applyBorder="1" applyAlignment="1" applyProtection="1">
      <alignment horizontal="right" shrinkToFit="1"/>
      <protection hidden="1" locked="0"/>
    </xf>
    <xf numFmtId="0" fontId="35" fillId="0" borderId="28" xfId="60" applyFont="1" applyBorder="1" applyAlignment="1" applyProtection="1">
      <alignment horizontal="right" shrinkToFit="1"/>
      <protection hidden="1" locked="0"/>
    </xf>
    <xf numFmtId="0" fontId="35" fillId="0" borderId="29" xfId="60" applyFont="1" applyBorder="1" applyAlignment="1" applyProtection="1">
      <alignment horizontal="right" shrinkToFit="1"/>
      <protection hidden="1" locked="0"/>
    </xf>
    <xf numFmtId="0" fontId="35" fillId="0" borderId="10" xfId="60" applyFont="1" applyBorder="1" applyAlignment="1" applyProtection="1">
      <alignment horizontal="right" shrinkToFit="1"/>
      <protection hidden="1" locked="0"/>
    </xf>
    <xf numFmtId="0" fontId="35" fillId="0" borderId="30" xfId="60" applyFont="1" applyBorder="1" applyAlignment="1" applyProtection="1">
      <alignment horizontal="right" shrinkToFit="1"/>
      <protection hidden="1" locked="0"/>
    </xf>
    <xf numFmtId="0" fontId="35" fillId="0" borderId="76" xfId="60" applyFont="1" applyBorder="1" applyAlignment="1" applyProtection="1" quotePrefix="1">
      <alignment horizontal="left" shrinkToFit="1"/>
      <protection hidden="1" locked="0"/>
    </xf>
    <xf numFmtId="0" fontId="35" fillId="0" borderId="38" xfId="60" applyFont="1" applyBorder="1" applyAlignment="1" applyProtection="1" quotePrefix="1">
      <alignment horizontal="left" shrinkToFit="1"/>
      <protection hidden="1" locked="0"/>
    </xf>
    <xf numFmtId="0" fontId="35" fillId="0" borderId="44" xfId="60" applyFont="1" applyBorder="1" applyAlignment="1" applyProtection="1" quotePrefix="1">
      <alignment horizontal="left" shrinkToFit="1"/>
      <protection hidden="1" locked="0"/>
    </xf>
    <xf numFmtId="0" fontId="35" fillId="0" borderId="40" xfId="60" applyFont="1" applyBorder="1" applyAlignment="1" applyProtection="1" quotePrefix="1">
      <alignment horizontal="left" shrinkToFit="1"/>
      <protection hidden="1" locked="0"/>
    </xf>
    <xf numFmtId="0" fontId="35" fillId="0" borderId="20" xfId="60" applyFont="1" applyBorder="1" applyAlignment="1" applyProtection="1" quotePrefix="1">
      <alignment horizontal="left" shrinkToFit="1"/>
      <protection hidden="1" locked="0"/>
    </xf>
    <xf numFmtId="0" fontId="35" fillId="0" borderId="41" xfId="60" applyFont="1" applyBorder="1" applyAlignment="1" applyProtection="1" quotePrefix="1">
      <alignment horizontal="left" shrinkToFit="1"/>
      <protection hidden="1" locked="0"/>
    </xf>
    <xf numFmtId="49" fontId="35" fillId="0" borderId="134" xfId="60" applyNumberFormat="1" applyFont="1" applyBorder="1" applyAlignment="1" applyProtection="1">
      <alignment horizontal="center" shrinkToFit="1"/>
      <protection hidden="1" locked="0"/>
    </xf>
    <xf numFmtId="0" fontId="35" fillId="0" borderId="29" xfId="60" applyFont="1" applyBorder="1" applyAlignment="1" applyProtection="1">
      <alignment horizontal="center" shrinkToFit="1"/>
      <protection hidden="1" locked="0"/>
    </xf>
    <xf numFmtId="0" fontId="35" fillId="0" borderId="53" xfId="60" applyFont="1" applyBorder="1" applyAlignment="1" applyProtection="1">
      <alignment horizontal="center" shrinkToFit="1"/>
      <protection hidden="1" locked="0"/>
    </xf>
    <xf numFmtId="0" fontId="35" fillId="0" borderId="42" xfId="60" applyFont="1" applyBorder="1" applyAlignment="1" applyProtection="1">
      <alignment horizontal="center" shrinkToFit="1"/>
      <protection hidden="1" locked="0"/>
    </xf>
    <xf numFmtId="0" fontId="30" fillId="0" borderId="0" xfId="60" applyFont="1" applyAlignment="1" applyProtection="1">
      <alignment horizontal="center" vertical="center"/>
      <protection hidden="1"/>
    </xf>
    <xf numFmtId="0" fontId="27" fillId="0" borderId="65" xfId="60" applyFont="1" applyBorder="1" applyAlignment="1" applyProtection="1">
      <alignment horizontal="center" vertical="top" textRotation="255"/>
      <protection hidden="1"/>
    </xf>
    <xf numFmtId="0" fontId="27" fillId="0" borderId="111" xfId="60" applyFont="1" applyBorder="1" applyAlignment="1" applyProtection="1">
      <alignment horizontal="center" vertical="top" textRotation="255"/>
      <protection hidden="1"/>
    </xf>
    <xf numFmtId="0" fontId="27" fillId="0" borderId="55" xfId="60" applyFont="1" applyBorder="1" applyAlignment="1" applyProtection="1">
      <alignment horizontal="center" vertical="top" textRotation="255"/>
      <protection hidden="1"/>
    </xf>
    <xf numFmtId="0" fontId="35" fillId="0" borderId="52" xfId="60" applyFont="1" applyBorder="1" applyAlignment="1" applyProtection="1">
      <alignment horizontal="center" vertical="center" shrinkToFit="1"/>
      <protection hidden="1"/>
    </xf>
    <xf numFmtId="0" fontId="35" fillId="0" borderId="0" xfId="60" applyFont="1" applyBorder="1" applyAlignment="1" applyProtection="1">
      <alignment horizontal="center" vertical="center" shrinkToFit="1"/>
      <protection hidden="1"/>
    </xf>
    <xf numFmtId="0" fontId="35" fillId="0" borderId="45" xfId="60" applyFont="1" applyBorder="1" applyAlignment="1" applyProtection="1">
      <alignment horizontal="center" vertical="center" shrinkToFit="1"/>
      <protection hidden="1"/>
    </xf>
    <xf numFmtId="0" fontId="35" fillId="0" borderId="40" xfId="60" applyFont="1" applyBorder="1" applyAlignment="1" applyProtection="1">
      <alignment horizontal="center" vertical="center" shrinkToFit="1"/>
      <protection hidden="1"/>
    </xf>
    <xf numFmtId="0" fontId="35" fillId="0" borderId="20" xfId="60" applyFont="1" applyBorder="1" applyAlignment="1" applyProtection="1">
      <alignment horizontal="center" vertical="center" shrinkToFit="1"/>
      <protection hidden="1"/>
    </xf>
    <xf numFmtId="0" fontId="35" fillId="0" borderId="41" xfId="60" applyFont="1" applyBorder="1" applyAlignment="1" applyProtection="1">
      <alignment horizontal="center" vertical="center" shrinkToFit="1"/>
      <protection hidden="1"/>
    </xf>
    <xf numFmtId="0" fontId="22" fillId="0" borderId="135" xfId="60" applyFont="1" applyBorder="1" applyAlignment="1" applyProtection="1">
      <alignment horizontal="center" vertical="center"/>
      <protection hidden="1"/>
    </xf>
    <xf numFmtId="0" fontId="22" fillId="0" borderId="136" xfId="60" applyFont="1" applyBorder="1" applyAlignment="1" applyProtection="1">
      <alignment horizontal="center" vertical="center"/>
      <protection hidden="1"/>
    </xf>
    <xf numFmtId="0" fontId="22" fillId="0" borderId="137" xfId="60" applyFont="1" applyBorder="1" applyAlignment="1" applyProtection="1">
      <alignment horizontal="center" vertical="center"/>
      <protection hidden="1"/>
    </xf>
    <xf numFmtId="0" fontId="22" fillId="0" borderId="138" xfId="60" applyFont="1" applyBorder="1" applyAlignment="1" applyProtection="1">
      <alignment horizontal="center" vertical="center"/>
      <protection hidden="1"/>
    </xf>
    <xf numFmtId="0" fontId="22" fillId="0" borderId="49" xfId="60" applyFont="1" applyBorder="1" applyAlignment="1" applyProtection="1">
      <alignment horizontal="center" vertical="center"/>
      <protection hidden="1"/>
    </xf>
    <xf numFmtId="0" fontId="22" fillId="0" borderId="50" xfId="60" applyFont="1" applyBorder="1" applyAlignment="1" applyProtection="1">
      <alignment horizontal="center" vertical="center"/>
      <protection hidden="1"/>
    </xf>
    <xf numFmtId="0" fontId="22" fillId="0" borderId="56" xfId="60" applyFont="1" applyBorder="1" applyAlignment="1" applyProtection="1">
      <alignment horizontal="center" vertical="center"/>
      <protection hidden="1"/>
    </xf>
    <xf numFmtId="0" fontId="22" fillId="0" borderId="42" xfId="60" applyFont="1" applyBorder="1" applyAlignment="1" applyProtection="1">
      <alignment horizontal="center" vertical="center"/>
      <protection hidden="1"/>
    </xf>
    <xf numFmtId="0" fontId="22" fillId="0" borderId="10" xfId="60" applyFont="1" applyBorder="1" applyAlignment="1" applyProtection="1">
      <alignment horizontal="center" vertical="center"/>
      <protection hidden="1"/>
    </xf>
    <xf numFmtId="0" fontId="22" fillId="0" borderId="30" xfId="60" applyFont="1" applyBorder="1" applyAlignment="1" applyProtection="1">
      <alignment horizontal="center" vertical="center"/>
      <protection hidden="1"/>
    </xf>
    <xf numFmtId="0" fontId="25" fillId="0" borderId="46" xfId="60" applyFont="1" applyBorder="1" applyAlignment="1" applyProtection="1">
      <alignment horizontal="center" vertical="center" shrinkToFit="1"/>
      <protection hidden="1"/>
    </xf>
    <xf numFmtId="0" fontId="25" fillId="0" borderId="21" xfId="60" applyFont="1" applyBorder="1" applyAlignment="1" applyProtection="1">
      <alignment horizontal="center" vertical="center" shrinkToFit="1"/>
      <protection hidden="1"/>
    </xf>
    <xf numFmtId="0" fontId="25" fillId="0" borderId="48" xfId="60" applyFont="1" applyBorder="1" applyAlignment="1" applyProtection="1">
      <alignment horizontal="center" vertical="center" shrinkToFit="1"/>
      <protection hidden="1"/>
    </xf>
    <xf numFmtId="38" fontId="37" fillId="0" borderId="34" xfId="48" applyFont="1" applyBorder="1" applyAlignment="1" applyProtection="1">
      <alignment horizontal="right" vertical="center"/>
      <protection hidden="1" locked="0"/>
    </xf>
    <xf numFmtId="38" fontId="37" fillId="0" borderId="0" xfId="48" applyFont="1" applyBorder="1" applyAlignment="1" applyProtection="1">
      <alignment horizontal="right" vertical="center"/>
      <protection hidden="1" locked="0"/>
    </xf>
    <xf numFmtId="38" fontId="37" fillId="0" borderId="57" xfId="48" applyFont="1" applyBorder="1" applyAlignment="1" applyProtection="1">
      <alignment horizontal="right" vertical="center"/>
      <protection hidden="1" locked="0"/>
    </xf>
    <xf numFmtId="38" fontId="37" fillId="0" borderId="20" xfId="48" applyFont="1" applyBorder="1" applyAlignment="1" applyProtection="1">
      <alignment horizontal="right" vertical="center"/>
      <protection hidden="1" locked="0"/>
    </xf>
    <xf numFmtId="0" fontId="35" fillId="0" borderId="139" xfId="60" applyFont="1" applyBorder="1" applyAlignment="1" applyProtection="1">
      <alignment horizontal="center" shrinkToFit="1"/>
      <protection hidden="1" locked="0"/>
    </xf>
    <xf numFmtId="0" fontId="21" fillId="0" borderId="57" xfId="60" applyFont="1" applyBorder="1" applyAlignment="1" applyProtection="1">
      <alignment horizontal="right" vertical="center" shrinkToFit="1"/>
      <protection hidden="1"/>
    </xf>
    <xf numFmtId="0" fontId="21" fillId="0" borderId="20" xfId="60" applyFont="1" applyBorder="1" applyAlignment="1" applyProtection="1">
      <alignment horizontal="right" vertical="center" shrinkToFit="1"/>
      <protection hidden="1"/>
    </xf>
    <xf numFmtId="0" fontId="35" fillId="0" borderId="85" xfId="60" applyFont="1" applyBorder="1" applyAlignment="1" applyProtection="1">
      <alignment horizontal="center" shrinkToFit="1"/>
      <protection hidden="1" locked="0"/>
    </xf>
    <xf numFmtId="0" fontId="35" fillId="0" borderId="67" xfId="60" applyFont="1" applyBorder="1" applyAlignment="1" applyProtection="1">
      <alignment horizontal="center" shrinkToFit="1"/>
      <protection hidden="1" locked="0"/>
    </xf>
    <xf numFmtId="0" fontId="25" fillId="0" borderId="46" xfId="60" applyFont="1" applyBorder="1" applyAlignment="1" applyProtection="1">
      <alignment vertical="center" shrinkToFit="1"/>
      <protection hidden="1"/>
    </xf>
    <xf numFmtId="0" fontId="25" fillId="0" borderId="21" xfId="60" applyFont="1" applyBorder="1" applyAlignment="1" applyProtection="1">
      <alignment vertical="center" shrinkToFit="1"/>
      <protection hidden="1"/>
    </xf>
    <xf numFmtId="0" fontId="25" fillId="0" borderId="48" xfId="60" applyFont="1" applyBorder="1" applyAlignment="1" applyProtection="1">
      <alignment vertical="center" shrinkToFit="1"/>
      <protection hidden="1"/>
    </xf>
    <xf numFmtId="0" fontId="22" fillId="0" borderId="27" xfId="60" applyFont="1" applyBorder="1" applyAlignment="1" applyProtection="1">
      <alignment horizontal="center" vertical="center"/>
      <protection hidden="1" locked="0"/>
    </xf>
    <xf numFmtId="0" fontId="22" fillId="0" borderId="38" xfId="60" applyFont="1" applyBorder="1" applyAlignment="1" applyProtection="1">
      <alignment horizontal="center" vertical="center"/>
      <protection hidden="1" locked="0"/>
    </xf>
    <xf numFmtId="0" fontId="22" fillId="0" borderId="44" xfId="60" applyFont="1" applyBorder="1" applyAlignment="1" applyProtection="1">
      <alignment horizontal="center" vertical="center"/>
      <protection hidden="1" locked="0"/>
    </xf>
    <xf numFmtId="0" fontId="22" fillId="0" borderId="57" xfId="60" applyFont="1" applyBorder="1" applyAlignment="1" applyProtection="1">
      <alignment horizontal="center" vertical="center"/>
      <protection hidden="1" locked="0"/>
    </xf>
    <xf numFmtId="0" fontId="22" fillId="0" borderId="20" xfId="60" applyFont="1" applyBorder="1" applyAlignment="1" applyProtection="1">
      <alignment horizontal="center" vertical="center"/>
      <protection hidden="1" locked="0"/>
    </xf>
    <xf numFmtId="0" fontId="22" fillId="0" borderId="41" xfId="60" applyFont="1" applyBorder="1" applyAlignment="1" applyProtection="1">
      <alignment horizontal="center" vertical="center"/>
      <protection hidden="1" locked="0"/>
    </xf>
    <xf numFmtId="0" fontId="21" fillId="0" borderId="0" xfId="60" applyFont="1" applyAlignment="1" applyProtection="1">
      <alignment horizontal="center" vertical="center"/>
      <protection hidden="1"/>
    </xf>
    <xf numFmtId="0" fontId="25" fillId="0" borderId="109" xfId="60" applyFont="1" applyBorder="1" applyAlignment="1" applyProtection="1">
      <alignment horizontal="center" vertical="center"/>
      <protection hidden="1"/>
    </xf>
    <xf numFmtId="0" fontId="25" fillId="0" borderId="11" xfId="60" applyFont="1" applyBorder="1" applyAlignment="1" applyProtection="1">
      <alignment horizontal="center" vertical="center"/>
      <protection hidden="1"/>
    </xf>
    <xf numFmtId="0" fontId="25" fillId="0" borderId="110" xfId="60" applyFont="1" applyBorder="1" applyAlignment="1" applyProtection="1">
      <alignment horizontal="center" vertical="center"/>
      <protection hidden="1"/>
    </xf>
    <xf numFmtId="38" fontId="35" fillId="0" borderId="38" xfId="48" applyFont="1" applyBorder="1" applyAlignment="1" applyProtection="1">
      <alignment horizontal="right" shrinkToFit="1"/>
      <protection hidden="1" locked="0"/>
    </xf>
    <xf numFmtId="49" fontId="35" fillId="0" borderId="42" xfId="60" applyNumberFormat="1" applyFont="1" applyBorder="1" applyAlignment="1" applyProtection="1">
      <alignment horizontal="center" shrinkToFit="1"/>
      <protection hidden="1" locked="0"/>
    </xf>
    <xf numFmtId="49" fontId="35" fillId="0" borderId="30" xfId="60" applyNumberFormat="1" applyFont="1" applyBorder="1" applyAlignment="1" applyProtection="1">
      <alignment horizontal="center" shrinkToFit="1"/>
      <protection hidden="1" locked="0"/>
    </xf>
    <xf numFmtId="0" fontId="21" fillId="0" borderId="0" xfId="60" applyFont="1" applyAlignment="1" applyProtection="1">
      <alignment horizontal="left" vertical="center" shrinkToFit="1"/>
      <protection hidden="1"/>
    </xf>
    <xf numFmtId="0" fontId="2" fillId="0" borderId="27" xfId="60" applyFont="1" applyBorder="1" applyAlignment="1" applyProtection="1">
      <alignment horizontal="center" vertical="center" shrinkToFit="1"/>
      <protection hidden="1" locked="0"/>
    </xf>
    <xf numFmtId="0" fontId="2" fillId="0" borderId="38" xfId="60" applyFont="1" applyBorder="1" applyAlignment="1" applyProtection="1">
      <alignment horizontal="center" vertical="center" shrinkToFit="1"/>
      <protection hidden="1" locked="0"/>
    </xf>
    <xf numFmtId="0" fontId="2" fillId="0" borderId="44" xfId="60" applyFont="1" applyBorder="1" applyAlignment="1" applyProtection="1">
      <alignment horizontal="center" vertical="center" shrinkToFit="1"/>
      <protection hidden="1" locked="0"/>
    </xf>
    <xf numFmtId="0" fontId="2" fillId="0" borderId="34" xfId="60" applyFont="1" applyBorder="1" applyAlignment="1" applyProtection="1">
      <alignment horizontal="center" vertical="center" shrinkToFit="1"/>
      <protection hidden="1" locked="0"/>
    </xf>
    <xf numFmtId="0" fontId="2" fillId="0" borderId="0" xfId="60" applyFont="1" applyBorder="1" applyAlignment="1" applyProtection="1">
      <alignment horizontal="center" vertical="center" shrinkToFit="1"/>
      <protection hidden="1" locked="0"/>
    </xf>
    <xf numFmtId="0" fontId="2" fillId="0" borderId="45" xfId="60" applyFont="1" applyBorder="1" applyAlignment="1" applyProtection="1">
      <alignment horizontal="center" vertical="center" shrinkToFit="1"/>
      <protection hidden="1" locked="0"/>
    </xf>
    <xf numFmtId="0" fontId="30" fillId="0" borderId="45" xfId="60" applyFont="1" applyBorder="1" applyAlignment="1" applyProtection="1">
      <alignment horizontal="center" vertical="center" shrinkToFit="1"/>
      <protection hidden="1" locked="0"/>
    </xf>
    <xf numFmtId="0" fontId="30" fillId="0" borderId="41" xfId="60" applyFont="1" applyBorder="1" applyAlignment="1" applyProtection="1">
      <alignment horizontal="center" vertical="center" shrinkToFit="1"/>
      <protection hidden="1" locked="0"/>
    </xf>
    <xf numFmtId="0" fontId="30" fillId="0" borderId="0" xfId="60" applyFont="1" applyAlignment="1" applyProtection="1">
      <alignment horizontal="center" vertical="center"/>
      <protection hidden="1" locked="0"/>
    </xf>
    <xf numFmtId="0" fontId="32" fillId="0" borderId="109" xfId="60" applyFont="1" applyBorder="1" applyAlignment="1" applyProtection="1">
      <alignment horizontal="center" vertical="center" shrinkToFit="1"/>
      <protection hidden="1" locked="0"/>
    </xf>
    <xf numFmtId="0" fontId="32" fillId="0" borderId="110" xfId="60" applyFont="1" applyBorder="1" applyAlignment="1" applyProtection="1">
      <alignment horizontal="center" vertical="center" shrinkToFit="1"/>
      <protection hidden="1" locked="0"/>
    </xf>
    <xf numFmtId="0" fontId="37" fillId="0" borderId="0" xfId="60" applyFont="1" applyAlignment="1" applyProtection="1">
      <alignment horizontal="center" vertical="center" shrinkToFit="1"/>
      <protection hidden="1"/>
    </xf>
    <xf numFmtId="0" fontId="25" fillId="0" borderId="27" xfId="60" applyFont="1" applyBorder="1" applyAlignment="1" applyProtection="1">
      <alignment horizontal="center" vertical="center"/>
      <protection hidden="1"/>
    </xf>
    <xf numFmtId="0" fontId="25" fillId="0" borderId="38" xfId="60" applyFont="1" applyBorder="1" applyAlignment="1" applyProtection="1">
      <alignment horizontal="center" vertical="center"/>
      <protection hidden="1"/>
    </xf>
    <xf numFmtId="0" fontId="25" fillId="0" borderId="44" xfId="60" applyFont="1" applyBorder="1" applyAlignment="1" applyProtection="1">
      <alignment horizontal="center" vertical="center"/>
      <protection hidden="1"/>
    </xf>
    <xf numFmtId="0" fontId="35" fillId="0" borderId="80" xfId="60" applyFont="1" applyBorder="1" applyAlignment="1" applyProtection="1">
      <alignment horizontal="right" shrinkToFit="1"/>
      <protection hidden="1" locked="0"/>
    </xf>
    <xf numFmtId="0" fontId="35" fillId="0" borderId="50" xfId="60" applyFont="1" applyBorder="1" applyAlignment="1" applyProtection="1">
      <alignment horizontal="right" shrinkToFit="1"/>
      <protection hidden="1" locked="0"/>
    </xf>
    <xf numFmtId="0" fontId="35" fillId="0" borderId="56" xfId="60" applyFont="1" applyBorder="1" applyAlignment="1" applyProtection="1">
      <alignment horizontal="right" shrinkToFit="1"/>
      <protection hidden="1" locked="0"/>
    </xf>
    <xf numFmtId="0" fontId="35" fillId="0" borderId="57" xfId="60" applyFont="1" applyBorder="1" applyAlignment="1" applyProtection="1">
      <alignment horizontal="right" shrinkToFit="1"/>
      <protection hidden="1" locked="0"/>
    </xf>
    <xf numFmtId="0" fontId="35" fillId="0" borderId="20" xfId="60" applyFont="1" applyBorder="1" applyAlignment="1" applyProtection="1">
      <alignment horizontal="right" shrinkToFit="1"/>
      <protection hidden="1" locked="0"/>
    </xf>
    <xf numFmtId="0" fontId="35" fillId="0" borderId="43" xfId="60" applyFont="1" applyBorder="1" applyAlignment="1" applyProtection="1">
      <alignment horizontal="right" shrinkToFit="1"/>
      <protection hidden="1" locked="0"/>
    </xf>
    <xf numFmtId="38" fontId="43" fillId="0" borderId="27" xfId="48" applyFont="1" applyBorder="1" applyAlignment="1" applyProtection="1">
      <alignment horizontal="right" vertical="center" shrinkToFit="1"/>
      <protection hidden="1"/>
    </xf>
    <xf numFmtId="38" fontId="43" fillId="0" borderId="28" xfId="48" applyFont="1" applyBorder="1" applyAlignment="1" applyProtection="1">
      <alignment horizontal="right" vertical="center" shrinkToFit="1"/>
      <protection hidden="1"/>
    </xf>
    <xf numFmtId="38" fontId="35" fillId="0" borderId="57" xfId="48" applyFont="1" applyBorder="1" applyAlignment="1" applyProtection="1">
      <alignment horizontal="right" vertical="center"/>
      <protection hidden="1" locked="0"/>
    </xf>
    <xf numFmtId="38" fontId="35" fillId="0" borderId="20" xfId="48" applyFont="1" applyBorder="1" applyAlignment="1" applyProtection="1">
      <alignment horizontal="right" vertical="center"/>
      <protection hidden="1" locked="0"/>
    </xf>
    <xf numFmtId="38" fontId="35" fillId="0" borderId="43" xfId="48" applyFont="1" applyBorder="1" applyAlignment="1" applyProtection="1">
      <alignment horizontal="right" vertical="center"/>
      <protection hidden="1" locked="0"/>
    </xf>
    <xf numFmtId="38" fontId="43" fillId="0" borderId="38" xfId="48" applyFont="1" applyBorder="1" applyAlignment="1" applyProtection="1">
      <alignment horizontal="right" vertical="center" shrinkToFit="1"/>
      <protection hidden="1"/>
    </xf>
    <xf numFmtId="0" fontId="35" fillId="0" borderId="50" xfId="60" applyFont="1" applyBorder="1" applyAlignment="1" applyProtection="1">
      <alignment horizontal="center" shrinkToFit="1"/>
      <protection hidden="1" locked="0"/>
    </xf>
    <xf numFmtId="0" fontId="35" fillId="0" borderId="20" xfId="60" applyFont="1" applyBorder="1" applyAlignment="1" applyProtection="1">
      <alignment horizontal="center" shrinkToFit="1"/>
      <protection hidden="1" locked="0"/>
    </xf>
    <xf numFmtId="0" fontId="35" fillId="0" borderId="80" xfId="60" applyFont="1" applyBorder="1" applyAlignment="1" applyProtection="1">
      <alignment horizontal="center" shrinkToFit="1"/>
      <protection hidden="1"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antei" xfId="60"/>
    <cellStyle name="良い" xfId="61"/>
  </cellStyles>
  <dxfs count="17">
    <dxf>
      <fill>
        <patternFill>
          <bgColor indexed="13"/>
        </patternFill>
      </fill>
    </dxf>
    <dxf>
      <fill>
        <patternFill>
          <bgColor indexed="13"/>
        </patternFill>
      </fill>
    </dxf>
    <dxf>
      <fill>
        <patternFill>
          <bgColor indexed="41"/>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41"/>
        </patternFill>
      </fill>
    </dxf>
    <dxf>
      <fill>
        <patternFill patternType="solid">
          <bgColor indexed="41"/>
        </patternFill>
      </fill>
    </dxf>
    <dxf>
      <fill>
        <patternFill>
          <bgColor indexed="13"/>
        </patternFill>
      </fill>
    </dxf>
    <dxf>
      <fill>
        <patternFill>
          <bgColor indexed="45"/>
        </patternFill>
      </fill>
    </dxf>
    <dxf>
      <fill>
        <patternFill>
          <bgColor indexed="13"/>
        </patternFill>
      </fill>
    </dxf>
    <dxf>
      <font>
        <color auto="1"/>
      </font>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11</xdr:row>
      <xdr:rowOff>104775</xdr:rowOff>
    </xdr:from>
    <xdr:to>
      <xdr:col>2</xdr:col>
      <xdr:colOff>114300</xdr:colOff>
      <xdr:row>13</xdr:row>
      <xdr:rowOff>85725</xdr:rowOff>
    </xdr:to>
    <xdr:sp>
      <xdr:nvSpPr>
        <xdr:cNvPr id="1" name="Oval 1"/>
        <xdr:cNvSpPr>
          <a:spLocks/>
        </xdr:cNvSpPr>
      </xdr:nvSpPr>
      <xdr:spPr>
        <a:xfrm>
          <a:off x="76200" y="2009775"/>
          <a:ext cx="1000125" cy="3143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26</xdr:row>
      <xdr:rowOff>104775</xdr:rowOff>
    </xdr:from>
    <xdr:to>
      <xdr:col>2</xdr:col>
      <xdr:colOff>238125</xdr:colOff>
      <xdr:row>28</xdr:row>
      <xdr:rowOff>85725</xdr:rowOff>
    </xdr:to>
    <xdr:sp>
      <xdr:nvSpPr>
        <xdr:cNvPr id="2" name="Oval 2"/>
        <xdr:cNvSpPr>
          <a:spLocks/>
        </xdr:cNvSpPr>
      </xdr:nvSpPr>
      <xdr:spPr>
        <a:xfrm>
          <a:off x="123825" y="4495800"/>
          <a:ext cx="1076325" cy="3143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45</xdr:row>
      <xdr:rowOff>104775</xdr:rowOff>
    </xdr:from>
    <xdr:to>
      <xdr:col>2</xdr:col>
      <xdr:colOff>371475</xdr:colOff>
      <xdr:row>47</xdr:row>
      <xdr:rowOff>85725</xdr:rowOff>
    </xdr:to>
    <xdr:sp>
      <xdr:nvSpPr>
        <xdr:cNvPr id="3" name="Oval 3"/>
        <xdr:cNvSpPr>
          <a:spLocks/>
        </xdr:cNvSpPr>
      </xdr:nvSpPr>
      <xdr:spPr>
        <a:xfrm>
          <a:off x="123825" y="7639050"/>
          <a:ext cx="1209675" cy="3143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52</xdr:row>
      <xdr:rowOff>142875</xdr:rowOff>
    </xdr:from>
    <xdr:to>
      <xdr:col>9</xdr:col>
      <xdr:colOff>685800</xdr:colOff>
      <xdr:row>57</xdr:row>
      <xdr:rowOff>85725</xdr:rowOff>
    </xdr:to>
    <xdr:sp>
      <xdr:nvSpPr>
        <xdr:cNvPr id="4" name="AutoShape 5"/>
        <xdr:cNvSpPr>
          <a:spLocks/>
        </xdr:cNvSpPr>
      </xdr:nvSpPr>
      <xdr:spPr>
        <a:xfrm>
          <a:off x="304800" y="8839200"/>
          <a:ext cx="6143625" cy="800100"/>
        </a:xfrm>
        <a:prstGeom prst="roundRect">
          <a:avLst/>
        </a:prstGeom>
        <a:noFill/>
        <a:ln w="9525" cmpd="sng">
          <a:solidFill>
            <a:srgbClr val="000000"/>
          </a:solidFill>
          <a:headEnd type="none"/>
          <a:tailEnd type="none"/>
        </a:ln>
      </xdr:spPr>
      <xdr:txBody>
        <a:bodyPr vertOverflow="clip" wrap="square"/>
        <a:p>
          <a:pPr algn="ctr">
            <a:defRPr/>
          </a:pPr>
          <a:r>
            <a:rPr lang="en-US" cap="none" sz="1600" b="0" i="0" u="none" baseline="0">
              <a:solidFill>
                <a:srgbClr val="000000"/>
              </a:solidFill>
              <a:latin typeface="ＭＳ Ｐゴシック"/>
              <a:ea typeface="ＭＳ Ｐゴシック"/>
              <a:cs typeface="ＭＳ Ｐゴシック"/>
            </a:rPr>
            <a:t>操作方法などご不明な点はお気軽にお問い合わせください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労働保険事務組合南箕輪村商工会　担当　：宮下・堀内</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142875</xdr:colOff>
      <xdr:row>83</xdr:row>
      <xdr:rowOff>9525</xdr:rowOff>
    </xdr:from>
    <xdr:to>
      <xdr:col>83</xdr:col>
      <xdr:colOff>142875</xdr:colOff>
      <xdr:row>85</xdr:row>
      <xdr:rowOff>57150</xdr:rowOff>
    </xdr:to>
    <xdr:sp>
      <xdr:nvSpPr>
        <xdr:cNvPr id="1" name="直線コネクタ 1"/>
        <xdr:cNvSpPr>
          <a:spLocks/>
        </xdr:cNvSpPr>
      </xdr:nvSpPr>
      <xdr:spPr>
        <a:xfrm flipH="1">
          <a:off x="447675" y="16668750"/>
          <a:ext cx="12144375" cy="42862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35</xdr:row>
      <xdr:rowOff>19050</xdr:rowOff>
    </xdr:from>
    <xdr:to>
      <xdr:col>84</xdr:col>
      <xdr:colOff>0</xdr:colOff>
      <xdr:row>37</xdr:row>
      <xdr:rowOff>66675</xdr:rowOff>
    </xdr:to>
    <xdr:sp>
      <xdr:nvSpPr>
        <xdr:cNvPr id="2" name="直線コネクタ 5"/>
        <xdr:cNvSpPr>
          <a:spLocks/>
        </xdr:cNvSpPr>
      </xdr:nvSpPr>
      <xdr:spPr>
        <a:xfrm flipH="1">
          <a:off x="457200" y="7372350"/>
          <a:ext cx="12144375" cy="42862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35</xdr:row>
      <xdr:rowOff>9525</xdr:rowOff>
    </xdr:from>
    <xdr:to>
      <xdr:col>84</xdr:col>
      <xdr:colOff>0</xdr:colOff>
      <xdr:row>38</xdr:row>
      <xdr:rowOff>0</xdr:rowOff>
    </xdr:to>
    <xdr:sp>
      <xdr:nvSpPr>
        <xdr:cNvPr id="3" name="直線コネクタ 11"/>
        <xdr:cNvSpPr>
          <a:spLocks/>
        </xdr:cNvSpPr>
      </xdr:nvSpPr>
      <xdr:spPr>
        <a:xfrm>
          <a:off x="457200" y="7362825"/>
          <a:ext cx="12144375" cy="447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xdr:colOff>
      <xdr:row>83</xdr:row>
      <xdr:rowOff>0</xdr:rowOff>
    </xdr:from>
    <xdr:to>
      <xdr:col>84</xdr:col>
      <xdr:colOff>28575</xdr:colOff>
      <xdr:row>85</xdr:row>
      <xdr:rowOff>66675</xdr:rowOff>
    </xdr:to>
    <xdr:sp>
      <xdr:nvSpPr>
        <xdr:cNvPr id="4" name="直線コネクタ 12"/>
        <xdr:cNvSpPr>
          <a:spLocks/>
        </xdr:cNvSpPr>
      </xdr:nvSpPr>
      <xdr:spPr>
        <a:xfrm>
          <a:off x="485775" y="16659225"/>
          <a:ext cx="12144375" cy="447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131</xdr:row>
      <xdr:rowOff>19050</xdr:rowOff>
    </xdr:from>
    <xdr:to>
      <xdr:col>84</xdr:col>
      <xdr:colOff>9525</xdr:colOff>
      <xdr:row>134</xdr:row>
      <xdr:rowOff>9525</xdr:rowOff>
    </xdr:to>
    <xdr:sp>
      <xdr:nvSpPr>
        <xdr:cNvPr id="5" name="直線コネクタ 13"/>
        <xdr:cNvSpPr>
          <a:spLocks/>
        </xdr:cNvSpPr>
      </xdr:nvSpPr>
      <xdr:spPr>
        <a:xfrm>
          <a:off x="466725" y="25984200"/>
          <a:ext cx="12144375" cy="447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131</xdr:row>
      <xdr:rowOff>28575</xdr:rowOff>
    </xdr:from>
    <xdr:to>
      <xdr:col>83</xdr:col>
      <xdr:colOff>123825</xdr:colOff>
      <xdr:row>133</xdr:row>
      <xdr:rowOff>66675</xdr:rowOff>
    </xdr:to>
    <xdr:sp>
      <xdr:nvSpPr>
        <xdr:cNvPr id="6" name="直線コネクタ 14"/>
        <xdr:cNvSpPr>
          <a:spLocks/>
        </xdr:cNvSpPr>
      </xdr:nvSpPr>
      <xdr:spPr>
        <a:xfrm flipV="1">
          <a:off x="466725" y="25993725"/>
          <a:ext cx="12106275" cy="4191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179</xdr:row>
      <xdr:rowOff>19050</xdr:rowOff>
    </xdr:from>
    <xdr:to>
      <xdr:col>84</xdr:col>
      <xdr:colOff>66675</xdr:colOff>
      <xdr:row>181</xdr:row>
      <xdr:rowOff>57150</xdr:rowOff>
    </xdr:to>
    <xdr:sp>
      <xdr:nvSpPr>
        <xdr:cNvPr id="7" name="直線コネクタ 17"/>
        <xdr:cNvSpPr>
          <a:spLocks/>
        </xdr:cNvSpPr>
      </xdr:nvSpPr>
      <xdr:spPr>
        <a:xfrm flipV="1">
          <a:off x="466725" y="35290125"/>
          <a:ext cx="12201525" cy="4191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179</xdr:row>
      <xdr:rowOff>19050</xdr:rowOff>
    </xdr:from>
    <xdr:to>
      <xdr:col>84</xdr:col>
      <xdr:colOff>9525</xdr:colOff>
      <xdr:row>182</xdr:row>
      <xdr:rowOff>9525</xdr:rowOff>
    </xdr:to>
    <xdr:sp>
      <xdr:nvSpPr>
        <xdr:cNvPr id="8" name="直線コネクタ 19"/>
        <xdr:cNvSpPr>
          <a:spLocks/>
        </xdr:cNvSpPr>
      </xdr:nvSpPr>
      <xdr:spPr>
        <a:xfrm>
          <a:off x="466725" y="35290125"/>
          <a:ext cx="12144375" cy="447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227</xdr:row>
      <xdr:rowOff>0</xdr:rowOff>
    </xdr:from>
    <xdr:to>
      <xdr:col>84</xdr:col>
      <xdr:colOff>9525</xdr:colOff>
      <xdr:row>229</xdr:row>
      <xdr:rowOff>66675</xdr:rowOff>
    </xdr:to>
    <xdr:sp>
      <xdr:nvSpPr>
        <xdr:cNvPr id="9" name="直線コネクタ 20"/>
        <xdr:cNvSpPr>
          <a:spLocks/>
        </xdr:cNvSpPr>
      </xdr:nvSpPr>
      <xdr:spPr>
        <a:xfrm>
          <a:off x="466725" y="49615725"/>
          <a:ext cx="12144375" cy="447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142875</xdr:colOff>
      <xdr:row>227</xdr:row>
      <xdr:rowOff>19050</xdr:rowOff>
    </xdr:from>
    <xdr:to>
      <xdr:col>84</xdr:col>
      <xdr:colOff>38100</xdr:colOff>
      <xdr:row>229</xdr:row>
      <xdr:rowOff>57150</xdr:rowOff>
    </xdr:to>
    <xdr:sp>
      <xdr:nvSpPr>
        <xdr:cNvPr id="10" name="直線コネクタ 22"/>
        <xdr:cNvSpPr>
          <a:spLocks/>
        </xdr:cNvSpPr>
      </xdr:nvSpPr>
      <xdr:spPr>
        <a:xfrm flipV="1">
          <a:off x="447675" y="49634775"/>
          <a:ext cx="12192000" cy="4191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275</xdr:row>
      <xdr:rowOff>0</xdr:rowOff>
    </xdr:from>
    <xdr:to>
      <xdr:col>83</xdr:col>
      <xdr:colOff>123825</xdr:colOff>
      <xdr:row>277</xdr:row>
      <xdr:rowOff>57150</xdr:rowOff>
    </xdr:to>
    <xdr:sp>
      <xdr:nvSpPr>
        <xdr:cNvPr id="11" name="直線コネクタ 23"/>
        <xdr:cNvSpPr>
          <a:spLocks/>
        </xdr:cNvSpPr>
      </xdr:nvSpPr>
      <xdr:spPr>
        <a:xfrm flipV="1">
          <a:off x="466725" y="63960375"/>
          <a:ext cx="12106275" cy="4381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142875</xdr:colOff>
      <xdr:row>275</xdr:row>
      <xdr:rowOff>19050</xdr:rowOff>
    </xdr:from>
    <xdr:to>
      <xdr:col>83</xdr:col>
      <xdr:colOff>142875</xdr:colOff>
      <xdr:row>278</xdr:row>
      <xdr:rowOff>9525</xdr:rowOff>
    </xdr:to>
    <xdr:sp>
      <xdr:nvSpPr>
        <xdr:cNvPr id="12" name="直線コネクタ 25"/>
        <xdr:cNvSpPr>
          <a:spLocks/>
        </xdr:cNvSpPr>
      </xdr:nvSpPr>
      <xdr:spPr>
        <a:xfrm>
          <a:off x="447675" y="63979425"/>
          <a:ext cx="12144375" cy="447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323</xdr:row>
      <xdr:rowOff>9525</xdr:rowOff>
    </xdr:from>
    <xdr:to>
      <xdr:col>84</xdr:col>
      <xdr:colOff>0</xdr:colOff>
      <xdr:row>326</xdr:row>
      <xdr:rowOff>0</xdr:rowOff>
    </xdr:to>
    <xdr:sp>
      <xdr:nvSpPr>
        <xdr:cNvPr id="13" name="直線コネクタ 26"/>
        <xdr:cNvSpPr>
          <a:spLocks/>
        </xdr:cNvSpPr>
      </xdr:nvSpPr>
      <xdr:spPr>
        <a:xfrm>
          <a:off x="457200" y="78314550"/>
          <a:ext cx="12144375" cy="447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323</xdr:row>
      <xdr:rowOff>9525</xdr:rowOff>
    </xdr:from>
    <xdr:to>
      <xdr:col>83</xdr:col>
      <xdr:colOff>123825</xdr:colOff>
      <xdr:row>325</xdr:row>
      <xdr:rowOff>66675</xdr:rowOff>
    </xdr:to>
    <xdr:sp>
      <xdr:nvSpPr>
        <xdr:cNvPr id="14" name="直線コネクタ 27"/>
        <xdr:cNvSpPr>
          <a:spLocks/>
        </xdr:cNvSpPr>
      </xdr:nvSpPr>
      <xdr:spPr>
        <a:xfrm flipV="1">
          <a:off x="466725" y="78314550"/>
          <a:ext cx="12106275" cy="4381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xdr:colOff>
      <xdr:row>371</xdr:row>
      <xdr:rowOff>0</xdr:rowOff>
    </xdr:from>
    <xdr:to>
      <xdr:col>83</xdr:col>
      <xdr:colOff>133350</xdr:colOff>
      <xdr:row>373</xdr:row>
      <xdr:rowOff>57150</xdr:rowOff>
    </xdr:to>
    <xdr:sp>
      <xdr:nvSpPr>
        <xdr:cNvPr id="15" name="直線コネクタ 30"/>
        <xdr:cNvSpPr>
          <a:spLocks/>
        </xdr:cNvSpPr>
      </xdr:nvSpPr>
      <xdr:spPr>
        <a:xfrm flipV="1">
          <a:off x="485775" y="92649675"/>
          <a:ext cx="12096750" cy="4381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142875</xdr:colOff>
      <xdr:row>371</xdr:row>
      <xdr:rowOff>9525</xdr:rowOff>
    </xdr:from>
    <xdr:to>
      <xdr:col>83</xdr:col>
      <xdr:colOff>142875</xdr:colOff>
      <xdr:row>374</xdr:row>
      <xdr:rowOff>0</xdr:rowOff>
    </xdr:to>
    <xdr:sp>
      <xdr:nvSpPr>
        <xdr:cNvPr id="16" name="直線コネクタ 31"/>
        <xdr:cNvSpPr>
          <a:spLocks/>
        </xdr:cNvSpPr>
      </xdr:nvSpPr>
      <xdr:spPr>
        <a:xfrm>
          <a:off x="447675" y="92659200"/>
          <a:ext cx="12144375" cy="447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133350</xdr:colOff>
      <xdr:row>419</xdr:row>
      <xdr:rowOff>19050</xdr:rowOff>
    </xdr:from>
    <xdr:to>
      <xdr:col>83</xdr:col>
      <xdr:colOff>133350</xdr:colOff>
      <xdr:row>422</xdr:row>
      <xdr:rowOff>9525</xdr:rowOff>
    </xdr:to>
    <xdr:sp>
      <xdr:nvSpPr>
        <xdr:cNvPr id="17" name="直線コネクタ 32"/>
        <xdr:cNvSpPr>
          <a:spLocks/>
        </xdr:cNvSpPr>
      </xdr:nvSpPr>
      <xdr:spPr>
        <a:xfrm>
          <a:off x="438150" y="107013375"/>
          <a:ext cx="12144375" cy="447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419</xdr:row>
      <xdr:rowOff>9525</xdr:rowOff>
    </xdr:from>
    <xdr:to>
      <xdr:col>83</xdr:col>
      <xdr:colOff>123825</xdr:colOff>
      <xdr:row>421</xdr:row>
      <xdr:rowOff>66675</xdr:rowOff>
    </xdr:to>
    <xdr:sp>
      <xdr:nvSpPr>
        <xdr:cNvPr id="18" name="直線コネクタ 34"/>
        <xdr:cNvSpPr>
          <a:spLocks/>
        </xdr:cNvSpPr>
      </xdr:nvSpPr>
      <xdr:spPr>
        <a:xfrm flipV="1">
          <a:off x="457200" y="107003850"/>
          <a:ext cx="12115800" cy="4381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142875</xdr:colOff>
      <xdr:row>467</xdr:row>
      <xdr:rowOff>19050</xdr:rowOff>
    </xdr:from>
    <xdr:to>
      <xdr:col>83</xdr:col>
      <xdr:colOff>123825</xdr:colOff>
      <xdr:row>469</xdr:row>
      <xdr:rowOff>66675</xdr:rowOff>
    </xdr:to>
    <xdr:sp>
      <xdr:nvSpPr>
        <xdr:cNvPr id="19" name="直線コネクタ 36"/>
        <xdr:cNvSpPr>
          <a:spLocks/>
        </xdr:cNvSpPr>
      </xdr:nvSpPr>
      <xdr:spPr>
        <a:xfrm flipV="1">
          <a:off x="447675" y="121358025"/>
          <a:ext cx="12125325" cy="4286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467</xdr:row>
      <xdr:rowOff>19050</xdr:rowOff>
    </xdr:from>
    <xdr:to>
      <xdr:col>84</xdr:col>
      <xdr:colOff>9525</xdr:colOff>
      <xdr:row>470</xdr:row>
      <xdr:rowOff>9525</xdr:rowOff>
    </xdr:to>
    <xdr:sp>
      <xdr:nvSpPr>
        <xdr:cNvPr id="20" name="直線コネクタ 38"/>
        <xdr:cNvSpPr>
          <a:spLocks/>
        </xdr:cNvSpPr>
      </xdr:nvSpPr>
      <xdr:spPr>
        <a:xfrm>
          <a:off x="466725" y="121358025"/>
          <a:ext cx="12144375" cy="447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61</xdr:col>
      <xdr:colOff>9525</xdr:colOff>
      <xdr:row>55</xdr:row>
      <xdr:rowOff>28575</xdr:rowOff>
    </xdr:from>
    <xdr:to>
      <xdr:col>62</xdr:col>
      <xdr:colOff>85725</xdr:colOff>
      <xdr:row>57</xdr:row>
      <xdr:rowOff>0</xdr:rowOff>
    </xdr:to>
    <xdr:sp>
      <xdr:nvSpPr>
        <xdr:cNvPr id="1" name="Oval 3"/>
        <xdr:cNvSpPr>
          <a:spLocks/>
        </xdr:cNvSpPr>
      </xdr:nvSpPr>
      <xdr:spPr>
        <a:xfrm>
          <a:off x="10810875" y="6953250"/>
          <a:ext cx="190500" cy="17145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700" b="0" i="0" u="none" baseline="0">
              <a:solidFill>
                <a:srgbClr val="000000"/>
              </a:solidFill>
              <a:latin typeface="ＭＳ Ｐゴシック"/>
              <a:ea typeface="ＭＳ Ｐゴシック"/>
              <a:cs typeface="ＭＳ Ｐゴシック"/>
            </a:rPr>
            <a:t>印</a:t>
          </a:r>
        </a:p>
      </xdr:txBody>
    </xdr:sp>
    <xdr:clientData/>
  </xdr:twoCellAnchor>
  <xdr:twoCellAnchor>
    <xdr:from>
      <xdr:col>23</xdr:col>
      <xdr:colOff>0</xdr:colOff>
      <xdr:row>60</xdr:row>
      <xdr:rowOff>9525</xdr:rowOff>
    </xdr:from>
    <xdr:to>
      <xdr:col>24</xdr:col>
      <xdr:colOff>95250</xdr:colOff>
      <xdr:row>61</xdr:row>
      <xdr:rowOff>38100</xdr:rowOff>
    </xdr:to>
    <xdr:sp>
      <xdr:nvSpPr>
        <xdr:cNvPr id="2" name="正方形/長方形 1"/>
        <xdr:cNvSpPr>
          <a:spLocks/>
        </xdr:cNvSpPr>
      </xdr:nvSpPr>
      <xdr:spPr>
        <a:xfrm>
          <a:off x="4953000" y="7419975"/>
          <a:ext cx="209550" cy="114300"/>
        </a:xfrm>
        <a:prstGeom prst="rect">
          <a:avLst/>
        </a:prstGeom>
        <a:solidFill>
          <a:srgbClr val="FFFFFF"/>
        </a:solidFill>
        <a:ln w="127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9525</xdr:colOff>
      <xdr:row>18</xdr:row>
      <xdr:rowOff>9525</xdr:rowOff>
    </xdr:from>
    <xdr:to>
      <xdr:col>63</xdr:col>
      <xdr:colOff>0</xdr:colOff>
      <xdr:row>41</xdr:row>
      <xdr:rowOff>0</xdr:rowOff>
    </xdr:to>
    <xdr:sp>
      <xdr:nvSpPr>
        <xdr:cNvPr id="3" name="直線コネクタ 4"/>
        <xdr:cNvSpPr>
          <a:spLocks/>
        </xdr:cNvSpPr>
      </xdr:nvSpPr>
      <xdr:spPr>
        <a:xfrm flipH="1">
          <a:off x="10048875" y="2390775"/>
          <a:ext cx="981075" cy="3171825"/>
        </a:xfrm>
        <a:prstGeom prst="line">
          <a:avLst/>
        </a:prstGeom>
        <a:noFill/>
        <a:ln w="12700" cmpd="sng">
          <a:solidFill>
            <a:srgbClr val="5B9BD5"/>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58</xdr:row>
      <xdr:rowOff>47625</xdr:rowOff>
    </xdr:from>
    <xdr:to>
      <xdr:col>20</xdr:col>
      <xdr:colOff>209550</xdr:colOff>
      <xdr:row>66</xdr:row>
      <xdr:rowOff>85725</xdr:rowOff>
    </xdr:to>
    <xdr:sp>
      <xdr:nvSpPr>
        <xdr:cNvPr id="4" name="直線コネクタ 5"/>
        <xdr:cNvSpPr>
          <a:spLocks/>
        </xdr:cNvSpPr>
      </xdr:nvSpPr>
      <xdr:spPr>
        <a:xfrm flipH="1">
          <a:off x="0" y="7229475"/>
          <a:ext cx="4391025" cy="733425"/>
        </a:xfrm>
        <a:prstGeom prst="line">
          <a:avLst/>
        </a:prstGeom>
        <a:noFill/>
        <a:ln w="12700" cmpd="sng">
          <a:solidFill>
            <a:srgbClr val="5B9BD5"/>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J52"/>
  <sheetViews>
    <sheetView tabSelected="1" zoomScalePageLayoutView="0" workbookViewId="0" topLeftCell="A1">
      <selection activeCell="C28" sqref="C28"/>
    </sheetView>
  </sheetViews>
  <sheetFormatPr defaultColWidth="9.00390625" defaultRowHeight="13.5"/>
  <cols>
    <col min="1" max="1" width="3.625" style="0" customWidth="1"/>
    <col min="10" max="10" width="11.625" style="0" customWidth="1"/>
    <col min="11" max="11" width="5.625" style="0" customWidth="1"/>
  </cols>
  <sheetData>
    <row r="1" spans="2:10" ht="18">
      <c r="B1" s="222" t="s">
        <v>287</v>
      </c>
      <c r="C1" s="222"/>
      <c r="D1" s="222"/>
      <c r="E1" s="222"/>
      <c r="F1" s="222"/>
      <c r="G1" s="222"/>
      <c r="H1" s="222"/>
      <c r="I1" s="222"/>
      <c r="J1" s="222"/>
    </row>
    <row r="4" ht="12.75">
      <c r="B4" t="s">
        <v>285</v>
      </c>
    </row>
    <row r="5" ht="12.75">
      <c r="B5" t="s">
        <v>286</v>
      </c>
    </row>
    <row r="7" ht="12.75">
      <c r="B7" t="s">
        <v>270</v>
      </c>
    </row>
    <row r="9" ht="12.75">
      <c r="B9" t="s">
        <v>284</v>
      </c>
    </row>
    <row r="13" ht="12.75">
      <c r="B13" t="s">
        <v>187</v>
      </c>
    </row>
    <row r="15" ht="12.75">
      <c r="B15" t="s">
        <v>188</v>
      </c>
    </row>
    <row r="16" ht="12.75">
      <c r="B16" t="s">
        <v>195</v>
      </c>
    </row>
    <row r="18" ht="12.75">
      <c r="B18" t="s">
        <v>276</v>
      </c>
    </row>
    <row r="19" ht="12.75">
      <c r="B19" t="s">
        <v>275</v>
      </c>
    </row>
    <row r="21" ht="12.75">
      <c r="B21" t="s">
        <v>189</v>
      </c>
    </row>
    <row r="22" ht="12.75">
      <c r="B22" t="s">
        <v>190</v>
      </c>
    </row>
    <row r="24" ht="12.75">
      <c r="B24" t="s">
        <v>191</v>
      </c>
    </row>
    <row r="25" ht="12.75">
      <c r="B25" t="s">
        <v>192</v>
      </c>
    </row>
    <row r="28" ht="12.75">
      <c r="B28" t="s">
        <v>193</v>
      </c>
    </row>
    <row r="30" ht="12.75">
      <c r="B30" t="s">
        <v>194</v>
      </c>
    </row>
    <row r="32" ht="12.75">
      <c r="B32" t="s">
        <v>196</v>
      </c>
    </row>
    <row r="34" ht="12.75">
      <c r="B34" t="s">
        <v>279</v>
      </c>
    </row>
    <row r="36" ht="12.75">
      <c r="B36" t="s">
        <v>280</v>
      </c>
    </row>
    <row r="37" spans="2:4" ht="12.75">
      <c r="B37" t="s">
        <v>273</v>
      </c>
      <c r="D37" s="221" t="s">
        <v>277</v>
      </c>
    </row>
    <row r="38" ht="12.75">
      <c r="D38" s="221" t="s">
        <v>278</v>
      </c>
    </row>
    <row r="39" ht="12.75">
      <c r="D39" s="221"/>
    </row>
    <row r="40" ht="12.75">
      <c r="B40" t="s">
        <v>281</v>
      </c>
    </row>
    <row r="42" ht="12.75">
      <c r="B42" t="s">
        <v>282</v>
      </c>
    </row>
    <row r="44" ht="12.75">
      <c r="B44" t="s">
        <v>283</v>
      </c>
    </row>
    <row r="45" ht="12.75">
      <c r="B45" s="221" t="s">
        <v>274</v>
      </c>
    </row>
    <row r="47" ht="12.75">
      <c r="B47" t="s">
        <v>266</v>
      </c>
    </row>
    <row r="49" ht="12.75">
      <c r="B49" t="s">
        <v>267</v>
      </c>
    </row>
    <row r="50" ht="12.75">
      <c r="B50" t="s">
        <v>268</v>
      </c>
    </row>
    <row r="52" ht="12.75">
      <c r="B52" t="s">
        <v>269</v>
      </c>
    </row>
  </sheetData>
  <sheetProtection sheet="1" objects="1" scenarios="1"/>
  <mergeCells count="1">
    <mergeCell ref="B1:J1"/>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4"/>
  </sheetPr>
  <dimension ref="A1:DG487"/>
  <sheetViews>
    <sheetView showGridLines="0" zoomScale="75" zoomScaleNormal="75" zoomScalePageLayoutView="0" workbookViewId="0" topLeftCell="A1">
      <pane xSplit="19" ySplit="11" topLeftCell="T12" activePane="bottomRight" state="frozen"/>
      <selection pane="topLeft" activeCell="A1" sqref="A1"/>
      <selection pane="topRight" activeCell="D1" sqref="D1"/>
      <selection pane="bottomLeft" activeCell="A6" sqref="A6"/>
      <selection pane="bottomRight" activeCell="CP19" sqref="CP19"/>
    </sheetView>
  </sheetViews>
  <sheetFormatPr defaultColWidth="9.00390625" defaultRowHeight="13.5"/>
  <cols>
    <col min="1" max="14" width="2.00390625" style="12" customWidth="1"/>
    <col min="15" max="16" width="1.12109375" style="12" customWidth="1"/>
    <col min="17" max="17" width="2.00390625" style="12" customWidth="1"/>
    <col min="18" max="18" width="1.12109375" style="12" customWidth="1"/>
    <col min="19" max="19" width="2.00390625" style="12" customWidth="1"/>
    <col min="20" max="86" width="2.00390625" style="11" customWidth="1"/>
    <col min="87" max="87" width="4.625" style="11" customWidth="1"/>
    <col min="88" max="88" width="8.00390625" style="11" customWidth="1"/>
    <col min="89" max="89" width="4.625" style="11" customWidth="1"/>
    <col min="90" max="90" width="8.00390625" style="0" hidden="1" customWidth="1"/>
    <col min="91" max="91" width="4.625" style="0" hidden="1" customWidth="1"/>
    <col min="92" max="92" width="12.75390625" style="0" hidden="1" customWidth="1"/>
    <col min="95" max="95" width="4.625" style="0" customWidth="1"/>
    <col min="97" max="97" width="4.625" style="0" customWidth="1"/>
    <col min="99" max="99" width="4.625" style="0" customWidth="1"/>
    <col min="101" max="101" width="4.625" style="0" customWidth="1"/>
    <col min="103" max="103" width="4.625" style="0" customWidth="1"/>
    <col min="105" max="105" width="4.625" style="0" customWidth="1"/>
    <col min="107" max="107" width="4.625" style="0" customWidth="1"/>
  </cols>
  <sheetData>
    <row r="1" spans="1:84" ht="23.25" customHeight="1">
      <c r="A1" s="478" t="s">
        <v>186</v>
      </c>
      <c r="B1" s="478"/>
      <c r="C1" s="478"/>
      <c r="D1" s="478"/>
      <c r="E1" s="478"/>
      <c r="F1" s="478"/>
      <c r="G1" s="478"/>
      <c r="H1" s="478"/>
      <c r="I1" s="478"/>
      <c r="J1" s="478"/>
      <c r="K1" s="478"/>
      <c r="L1" s="478"/>
      <c r="M1" s="478"/>
      <c r="N1" s="478"/>
      <c r="O1" s="478"/>
      <c r="P1" s="478"/>
      <c r="Q1" s="478"/>
      <c r="R1" s="478"/>
      <c r="S1" s="478"/>
      <c r="T1" s="7" t="s">
        <v>263</v>
      </c>
      <c r="U1" s="8"/>
      <c r="V1" s="9"/>
      <c r="W1" s="9"/>
      <c r="X1" s="9"/>
      <c r="Y1" s="9"/>
      <c r="Z1" s="9"/>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row>
    <row r="2" spans="20:83" ht="23.25" customHeight="1">
      <c r="T2" s="471" t="s">
        <v>172</v>
      </c>
      <c r="U2" s="471"/>
      <c r="V2" s="471"/>
      <c r="W2" s="471"/>
      <c r="X2" s="471"/>
      <c r="Y2" s="471"/>
      <c r="Z2" s="471"/>
      <c r="AA2" s="461"/>
      <c r="AB2" s="462"/>
      <c r="AC2" s="462"/>
      <c r="AD2" s="462"/>
      <c r="AE2" s="462"/>
      <c r="AF2" s="462"/>
      <c r="AG2" s="462"/>
      <c r="AH2" s="462"/>
      <c r="AI2" s="462"/>
      <c r="AJ2" s="462"/>
      <c r="AK2" s="462"/>
      <c r="AL2" s="462"/>
      <c r="AM2" s="462"/>
      <c r="AN2" s="463"/>
      <c r="AO2" s="471" t="s">
        <v>184</v>
      </c>
      <c r="AP2" s="471"/>
      <c r="AQ2" s="471"/>
      <c r="AR2" s="471"/>
      <c r="AS2" s="471"/>
      <c r="AT2" s="471"/>
      <c r="AU2" s="471"/>
      <c r="AV2" s="461"/>
      <c r="AW2" s="462"/>
      <c r="AX2" s="462"/>
      <c r="AY2" s="462"/>
      <c r="AZ2" s="462"/>
      <c r="BA2" s="462"/>
      <c r="BB2" s="462"/>
      <c r="BC2" s="462"/>
      <c r="BD2" s="462"/>
      <c r="BE2" s="462"/>
      <c r="BF2" s="462"/>
      <c r="BG2" s="462"/>
      <c r="BH2" s="462"/>
      <c r="BI2" s="463"/>
      <c r="BJ2" s="476" t="s">
        <v>271</v>
      </c>
      <c r="BK2" s="477"/>
      <c r="BL2" s="477"/>
      <c r="BM2" s="477"/>
      <c r="BN2" s="477"/>
      <c r="BO2" s="477"/>
      <c r="BP2" s="477"/>
      <c r="BQ2" s="477"/>
      <c r="BR2" s="477"/>
      <c r="BS2" s="477"/>
      <c r="BT2" s="477"/>
      <c r="BU2" s="477"/>
      <c r="BV2" s="477"/>
      <c r="BW2" s="477"/>
      <c r="BX2" s="477"/>
      <c r="BY2" s="477"/>
      <c r="BZ2" s="477"/>
      <c r="CA2" s="477"/>
      <c r="CB2" s="477"/>
      <c r="CC2" s="477"/>
      <c r="CD2" s="477"/>
      <c r="CE2" s="477"/>
    </row>
    <row r="3" spans="2:62" ht="23.25" customHeight="1">
      <c r="B3" s="456" t="s">
        <v>216</v>
      </c>
      <c r="C3" s="456"/>
      <c r="D3" s="456"/>
      <c r="E3" s="456"/>
      <c r="F3" s="456"/>
      <c r="G3" s="456"/>
      <c r="H3" s="456"/>
      <c r="I3" s="456"/>
      <c r="J3" s="456"/>
      <c r="K3" s="456"/>
      <c r="L3" s="456"/>
      <c r="M3" s="456"/>
      <c r="N3" s="456"/>
      <c r="O3" s="456"/>
      <c r="P3" s="456"/>
      <c r="Q3" s="456"/>
      <c r="T3" s="458" t="s">
        <v>174</v>
      </c>
      <c r="U3" s="459"/>
      <c r="V3" s="459"/>
      <c r="W3" s="459"/>
      <c r="X3" s="459"/>
      <c r="Y3" s="459"/>
      <c r="Z3" s="460"/>
      <c r="AA3" s="479"/>
      <c r="AB3" s="480"/>
      <c r="AC3" s="480"/>
      <c r="AD3" s="480"/>
      <c r="AE3" s="480"/>
      <c r="AF3" s="480"/>
      <c r="AG3" s="13" t="s">
        <v>52</v>
      </c>
      <c r="AH3" s="467"/>
      <c r="AI3" s="467"/>
      <c r="AJ3" s="467"/>
      <c r="AK3" s="467"/>
      <c r="AL3" s="467"/>
      <c r="AM3" s="467"/>
      <c r="AN3" s="468"/>
      <c r="AO3" s="458" t="s">
        <v>175</v>
      </c>
      <c r="AP3" s="459"/>
      <c r="AQ3" s="459"/>
      <c r="AR3" s="459"/>
      <c r="AS3" s="459"/>
      <c r="AT3" s="459"/>
      <c r="AU3" s="460"/>
      <c r="AV3" s="461"/>
      <c r="AW3" s="462"/>
      <c r="AX3" s="462"/>
      <c r="AY3" s="462"/>
      <c r="AZ3" s="462"/>
      <c r="BA3" s="462"/>
      <c r="BB3" s="462"/>
      <c r="BC3" s="462"/>
      <c r="BD3" s="462"/>
      <c r="BE3" s="462"/>
      <c r="BF3" s="462"/>
      <c r="BG3" s="462"/>
      <c r="BH3" s="462"/>
      <c r="BI3" s="463"/>
      <c r="BJ3" s="11" t="s">
        <v>199</v>
      </c>
    </row>
    <row r="4" spans="2:61" ht="23.25" customHeight="1">
      <c r="B4" s="457" t="s">
        <v>197</v>
      </c>
      <c r="C4" s="457"/>
      <c r="D4" s="457"/>
      <c r="E4" s="457"/>
      <c r="F4" s="457"/>
      <c r="G4" s="457"/>
      <c r="H4" s="457"/>
      <c r="I4" s="457"/>
      <c r="J4" s="457"/>
      <c r="K4" s="457"/>
      <c r="L4" s="457"/>
      <c r="M4" s="457"/>
      <c r="N4" s="457"/>
      <c r="O4" s="457"/>
      <c r="P4" s="457"/>
      <c r="Q4" s="457"/>
      <c r="T4" s="458" t="s">
        <v>40</v>
      </c>
      <c r="U4" s="459"/>
      <c r="V4" s="459"/>
      <c r="W4" s="459"/>
      <c r="X4" s="459"/>
      <c r="Y4" s="459"/>
      <c r="Z4" s="460"/>
      <c r="AA4" s="479"/>
      <c r="AB4" s="467"/>
      <c r="AC4" s="467"/>
      <c r="AD4" s="13" t="s">
        <v>52</v>
      </c>
      <c r="AE4" s="469"/>
      <c r="AF4" s="469"/>
      <c r="AG4" s="469"/>
      <c r="AH4" s="469"/>
      <c r="AI4" s="13" t="s">
        <v>52</v>
      </c>
      <c r="AJ4" s="469"/>
      <c r="AK4" s="469"/>
      <c r="AL4" s="469"/>
      <c r="AM4" s="469"/>
      <c r="AN4" s="470"/>
      <c r="AO4" s="458" t="s">
        <v>176</v>
      </c>
      <c r="AP4" s="459"/>
      <c r="AQ4" s="459"/>
      <c r="AR4" s="459"/>
      <c r="AS4" s="459"/>
      <c r="AT4" s="459"/>
      <c r="AU4" s="460"/>
      <c r="AV4" s="464"/>
      <c r="AW4" s="465"/>
      <c r="AX4" s="465"/>
      <c r="AY4" s="465"/>
      <c r="AZ4" s="465"/>
      <c r="BA4" s="465"/>
      <c r="BB4" s="465"/>
      <c r="BC4" s="465"/>
      <c r="BD4" s="465"/>
      <c r="BE4" s="465"/>
      <c r="BF4" s="465"/>
      <c r="BG4" s="465"/>
      <c r="BH4" s="465"/>
      <c r="BI4" s="466"/>
    </row>
    <row r="5" spans="2:55" ht="23.25" customHeight="1">
      <c r="B5" s="456" t="s">
        <v>198</v>
      </c>
      <c r="C5" s="456"/>
      <c r="D5" s="456"/>
      <c r="E5" s="456"/>
      <c r="F5" s="456"/>
      <c r="G5" s="456"/>
      <c r="H5" s="456"/>
      <c r="I5" s="456"/>
      <c r="J5" s="456"/>
      <c r="K5" s="456"/>
      <c r="L5" s="456"/>
      <c r="M5" s="456"/>
      <c r="N5" s="456"/>
      <c r="O5" s="456"/>
      <c r="P5" s="456"/>
      <c r="Q5" s="456"/>
      <c r="T5" s="458" t="s">
        <v>7</v>
      </c>
      <c r="U5" s="459"/>
      <c r="V5" s="459"/>
      <c r="W5" s="459"/>
      <c r="X5" s="459"/>
      <c r="Y5" s="459"/>
      <c r="Z5" s="460"/>
      <c r="AA5" s="14"/>
      <c r="AB5" s="15"/>
      <c r="AC5" s="16"/>
      <c r="AD5" s="14"/>
      <c r="AE5" s="15"/>
      <c r="AF5" s="14"/>
      <c r="AG5" s="17"/>
      <c r="AH5" s="17"/>
      <c r="AI5" s="17"/>
      <c r="AJ5" s="17"/>
      <c r="AK5" s="15"/>
      <c r="AL5" s="14"/>
      <c r="AM5" s="17"/>
      <c r="AN5" s="18"/>
      <c r="AO5" s="11" t="s">
        <v>265</v>
      </c>
      <c r="AP5" s="19"/>
      <c r="AQ5" s="19"/>
      <c r="AR5" s="20"/>
      <c r="AS5" s="20"/>
      <c r="AT5" s="20"/>
      <c r="AU5" s="20"/>
      <c r="AV5" s="20"/>
      <c r="AW5" s="20"/>
      <c r="AX5" s="20"/>
      <c r="AY5" s="20"/>
      <c r="AZ5" s="20"/>
      <c r="BA5" s="20"/>
      <c r="BB5" s="20"/>
      <c r="BC5" s="20"/>
    </row>
    <row r="6" spans="20:55" ht="23.25" customHeight="1">
      <c r="T6" s="473" t="s">
        <v>177</v>
      </c>
      <c r="U6" s="474"/>
      <c r="V6" s="474"/>
      <c r="W6" s="474"/>
      <c r="X6" s="474"/>
      <c r="Y6" s="474"/>
      <c r="Z6" s="475"/>
      <c r="AA6" s="21"/>
      <c r="AB6" s="22"/>
      <c r="AC6" s="22"/>
      <c r="AD6" s="22"/>
      <c r="AE6" s="23" t="s">
        <v>178</v>
      </c>
      <c r="AF6" s="22"/>
      <c r="AG6" s="22"/>
      <c r="AH6" s="22"/>
      <c r="AI6" s="22"/>
      <c r="AJ6" s="22"/>
      <c r="AK6" s="22"/>
      <c r="AL6" s="23" t="s">
        <v>178</v>
      </c>
      <c r="AM6" s="24"/>
      <c r="AN6" s="19"/>
      <c r="AO6" s="11" t="s">
        <v>265</v>
      </c>
      <c r="AP6" s="19"/>
      <c r="AQ6" s="19"/>
      <c r="AR6" s="20"/>
      <c r="AS6" s="20"/>
      <c r="AT6" s="20"/>
      <c r="AU6" s="20"/>
      <c r="AV6" s="20"/>
      <c r="AW6" s="20"/>
      <c r="AX6" s="20"/>
      <c r="AY6" s="20"/>
      <c r="AZ6" s="20"/>
      <c r="BA6" s="20"/>
      <c r="BB6" s="20"/>
      <c r="BC6" s="20"/>
    </row>
    <row r="7" spans="1:19" ht="12.75">
      <c r="A7" s="25"/>
      <c r="B7" s="25"/>
      <c r="C7" s="25"/>
      <c r="D7" s="25"/>
      <c r="E7" s="25"/>
      <c r="F7" s="25"/>
      <c r="G7" s="25"/>
      <c r="H7" s="25"/>
      <c r="I7" s="25"/>
      <c r="J7" s="25"/>
      <c r="K7" s="25"/>
      <c r="L7" s="25"/>
      <c r="M7" s="25"/>
      <c r="N7" s="25"/>
      <c r="O7" s="25"/>
      <c r="P7" s="25"/>
      <c r="Q7" s="25"/>
      <c r="R7" s="25"/>
      <c r="S7" s="25"/>
    </row>
    <row r="8" spans="1:84" ht="12.75">
      <c r="A8" s="26"/>
      <c r="B8" s="26"/>
      <c r="C8" s="26"/>
      <c r="D8" s="26"/>
      <c r="E8" s="26"/>
      <c r="F8" s="26"/>
      <c r="G8" s="26"/>
      <c r="H8" s="26"/>
      <c r="I8" s="26"/>
      <c r="J8" s="26"/>
      <c r="K8" s="26"/>
      <c r="L8" s="26"/>
      <c r="M8" s="26"/>
      <c r="N8" s="26"/>
      <c r="O8" s="26"/>
      <c r="P8" s="26"/>
      <c r="Q8" s="26"/>
      <c r="R8" s="26"/>
      <c r="S8" s="26"/>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8"/>
      <c r="CE8" s="28"/>
      <c r="CF8" s="28"/>
    </row>
    <row r="9" spans="1:92" ht="18" customHeight="1">
      <c r="A9" s="450" t="s">
        <v>288</v>
      </c>
      <c r="B9" s="451"/>
      <c r="C9" s="451"/>
      <c r="D9" s="29"/>
      <c r="E9" s="30"/>
      <c r="F9" s="452" t="s">
        <v>35</v>
      </c>
      <c r="G9" s="452"/>
      <c r="H9" s="452"/>
      <c r="I9" s="452"/>
      <c r="J9" s="452"/>
      <c r="K9" s="452"/>
      <c r="L9" s="452"/>
      <c r="M9" s="452"/>
      <c r="N9" s="452"/>
      <c r="O9" s="452"/>
      <c r="P9" s="452"/>
      <c r="Q9" s="452"/>
      <c r="R9" s="452"/>
      <c r="S9" s="452"/>
      <c r="T9" s="452"/>
      <c r="U9" s="452"/>
      <c r="V9" s="452"/>
      <c r="W9" s="430" t="s">
        <v>39</v>
      </c>
      <c r="X9" s="429"/>
      <c r="Y9" s="429"/>
      <c r="Z9" s="431"/>
      <c r="AA9" s="430">
        <f>IF('確定賃金内訳表'!$AA$2="","",'確定賃金内訳表'!$AA$2)</f>
      </c>
      <c r="AB9" s="429"/>
      <c r="AC9" s="429"/>
      <c r="AD9" s="429"/>
      <c r="AE9" s="429"/>
      <c r="AF9" s="429"/>
      <c r="AG9" s="429"/>
      <c r="AH9" s="429"/>
      <c r="AI9" s="429"/>
      <c r="AJ9" s="429"/>
      <c r="AK9" s="429"/>
      <c r="AL9" s="429"/>
      <c r="AM9" s="431"/>
      <c r="AN9" s="453" t="s">
        <v>40</v>
      </c>
      <c r="AO9" s="454"/>
      <c r="AP9" s="454"/>
      <c r="AQ9" s="455"/>
      <c r="AR9" s="454">
        <f>IF('確定賃金内訳表'!$AA$4="","",'確定賃金内訳表'!$AA$4&amp;"-"&amp;'確定賃金内訳表'!$AE$4&amp;"-"&amp;'確定賃金内訳表'!$AJ$4)</f>
      </c>
      <c r="AS9" s="454"/>
      <c r="AT9" s="454"/>
      <c r="AU9" s="454"/>
      <c r="AV9" s="454"/>
      <c r="AW9" s="454"/>
      <c r="AX9" s="454"/>
      <c r="AY9" s="455"/>
      <c r="AZ9" s="429" t="s">
        <v>41</v>
      </c>
      <c r="BA9" s="429"/>
      <c r="BB9" s="429"/>
      <c r="BC9" s="429"/>
      <c r="BD9" s="430">
        <f>IF('確定賃金内訳表'!$AV$4="","",'確定賃金内訳表'!$AV$4)</f>
      </c>
      <c r="BE9" s="429"/>
      <c r="BF9" s="429"/>
      <c r="BG9" s="429"/>
      <c r="BH9" s="429"/>
      <c r="BI9" s="429"/>
      <c r="BJ9" s="429"/>
      <c r="BK9" s="429"/>
      <c r="BL9" s="429"/>
      <c r="BM9" s="429"/>
      <c r="BN9" s="431"/>
      <c r="BO9" s="432" t="s">
        <v>7</v>
      </c>
      <c r="BP9" s="433"/>
      <c r="BQ9" s="433"/>
      <c r="BR9" s="434"/>
      <c r="BS9" s="32">
        <f>IF('確定賃金内訳表'!$AA$5="","",'確定賃金内訳表'!$AA$5)</f>
      </c>
      <c r="BT9" s="33">
        <f>IF('確定賃金内訳表'!$AB$5="","",'確定賃金内訳表'!$AB$5)</f>
      </c>
      <c r="BU9" s="34">
        <f>IF('確定賃金内訳表'!$AC$5="","",'確定賃金内訳表'!$AC$5)</f>
      </c>
      <c r="BV9" s="31">
        <f>IF('確定賃金内訳表'!$AD$5="","",'確定賃金内訳表'!$AD$5)</f>
      </c>
      <c r="BW9" s="33">
        <f>IF('確定賃金内訳表'!AE$5="","",'確定賃金内訳表'!$AE$5)</f>
      </c>
      <c r="BX9" s="31">
        <f>IF('確定賃金内訳表'!$AF$5="","",'確定賃金内訳表'!$AF$5)</f>
      </c>
      <c r="BY9" s="35">
        <f>IF('確定賃金内訳表'!$AG$5="","",'確定賃金内訳表'!$AG$5)</f>
      </c>
      <c r="BZ9" s="35">
        <f>IF('確定賃金内訳表'!$AH$5="","",'確定賃金内訳表'!$AH$5)</f>
      </c>
      <c r="CA9" s="35">
        <f>IF('確定賃金内訳表'!$AI$5="","",'確定賃金内訳表'!$AI$5)</f>
      </c>
      <c r="CB9" s="35">
        <f>IF('確定賃金内訳表'!$AJ$5="","",'確定賃金内訳表'!$AJ$5)</f>
      </c>
      <c r="CC9" s="33">
        <f>IF('確定賃金内訳表'!$AK$5="","",'確定賃金内訳表'!$AK$5)</f>
      </c>
      <c r="CD9" s="31">
        <f>IF('確定賃金内訳表'!$AL$5="","",'確定賃金内訳表'!$AL$5)</f>
      </c>
      <c r="CE9" s="35">
        <f>IF('確定賃金内訳表'!$AM$5="","",'確定賃金内訳表'!$AM$5)</f>
      </c>
      <c r="CF9" s="36">
        <f>IF('確定賃金内訳表'!$AN$5="","",'確定賃金内訳表'!$AN$5)</f>
      </c>
      <c r="CL9" t="s">
        <v>170</v>
      </c>
      <c r="CM9" t="s">
        <v>171</v>
      </c>
      <c r="CN9" t="s">
        <v>186</v>
      </c>
    </row>
    <row r="10" spans="1:92" ht="18" customHeight="1">
      <c r="A10" s="37"/>
      <c r="B10" s="38"/>
      <c r="C10" s="435" t="s">
        <v>202</v>
      </c>
      <c r="D10" s="436"/>
      <c r="E10" s="436"/>
      <c r="F10" s="436"/>
      <c r="G10" s="436"/>
      <c r="H10" s="436"/>
      <c r="I10" s="436"/>
      <c r="J10" s="436"/>
      <c r="K10" s="436"/>
      <c r="L10" s="436"/>
      <c r="M10" s="437"/>
      <c r="N10" s="441" t="s">
        <v>145</v>
      </c>
      <c r="O10" s="442"/>
      <c r="P10" s="442"/>
      <c r="Q10" s="442"/>
      <c r="R10" s="442"/>
      <c r="S10" s="443"/>
      <c r="T10" s="444" t="s">
        <v>146</v>
      </c>
      <c r="U10" s="445"/>
      <c r="V10" s="445"/>
      <c r="W10" s="445"/>
      <c r="X10" s="445"/>
      <c r="Y10" s="445"/>
      <c r="Z10" s="445"/>
      <c r="AA10" s="445"/>
      <c r="AB10" s="445"/>
      <c r="AC10" s="445"/>
      <c r="AD10" s="445"/>
      <c r="AE10" s="445"/>
      <c r="AF10" s="445"/>
      <c r="AG10" s="445"/>
      <c r="AH10" s="445"/>
      <c r="AI10" s="445"/>
      <c r="AJ10" s="445"/>
      <c r="AK10" s="445"/>
      <c r="AL10" s="445"/>
      <c r="AM10" s="445"/>
      <c r="AN10" s="445"/>
      <c r="AO10" s="445"/>
      <c r="AP10" s="445"/>
      <c r="AQ10" s="445"/>
      <c r="AR10" s="445"/>
      <c r="AS10" s="445"/>
      <c r="AT10" s="445"/>
      <c r="AU10" s="445"/>
      <c r="AV10" s="445"/>
      <c r="AW10" s="445"/>
      <c r="AX10" s="445"/>
      <c r="AY10" s="445"/>
      <c r="AZ10" s="445"/>
      <c r="BA10" s="445"/>
      <c r="BB10" s="445"/>
      <c r="BC10" s="445"/>
      <c r="BD10" s="445"/>
      <c r="BE10" s="445"/>
      <c r="BF10" s="445"/>
      <c r="BG10" s="445"/>
      <c r="BH10" s="445"/>
      <c r="BI10" s="445"/>
      <c r="BJ10" s="445"/>
      <c r="BK10" s="445"/>
      <c r="BL10" s="445"/>
      <c r="BM10" s="445"/>
      <c r="BN10" s="445"/>
      <c r="BO10" s="445"/>
      <c r="BP10" s="445"/>
      <c r="BQ10" s="445"/>
      <c r="BR10" s="445"/>
      <c r="BS10" s="445"/>
      <c r="BT10" s="445"/>
      <c r="BU10" s="445"/>
      <c r="BV10" s="445"/>
      <c r="BW10" s="445"/>
      <c r="BX10" s="445"/>
      <c r="BY10" s="445"/>
      <c r="BZ10" s="445"/>
      <c r="CA10" s="445"/>
      <c r="CB10" s="445"/>
      <c r="CC10" s="445"/>
      <c r="CD10" s="445"/>
      <c r="CE10" s="445"/>
      <c r="CF10" s="446"/>
      <c r="CN10" t="s">
        <v>185</v>
      </c>
    </row>
    <row r="11" spans="1:92" ht="18" customHeight="1">
      <c r="A11" s="39"/>
      <c r="B11" s="40"/>
      <c r="C11" s="438"/>
      <c r="D11" s="439"/>
      <c r="E11" s="439"/>
      <c r="F11" s="439"/>
      <c r="G11" s="439"/>
      <c r="H11" s="439"/>
      <c r="I11" s="439"/>
      <c r="J11" s="439"/>
      <c r="K11" s="439"/>
      <c r="L11" s="439"/>
      <c r="M11" s="440"/>
      <c r="N11" s="447" t="s">
        <v>12</v>
      </c>
      <c r="O11" s="448"/>
      <c r="P11" s="448" t="s">
        <v>13</v>
      </c>
      <c r="Q11" s="448"/>
      <c r="R11" s="448" t="s">
        <v>14</v>
      </c>
      <c r="S11" s="449"/>
      <c r="T11" s="290" t="s">
        <v>15</v>
      </c>
      <c r="U11" s="291"/>
      <c r="V11" s="291"/>
      <c r="W11" s="291"/>
      <c r="X11" s="291" t="s">
        <v>16</v>
      </c>
      <c r="Y11" s="291"/>
      <c r="Z11" s="291"/>
      <c r="AA11" s="291"/>
      <c r="AB11" s="291" t="s">
        <v>17</v>
      </c>
      <c r="AC11" s="291"/>
      <c r="AD11" s="291"/>
      <c r="AE11" s="291"/>
      <c r="AF11" s="291" t="s">
        <v>18</v>
      </c>
      <c r="AG11" s="291"/>
      <c r="AH11" s="291"/>
      <c r="AI11" s="291"/>
      <c r="AJ11" s="291" t="s">
        <v>19</v>
      </c>
      <c r="AK11" s="291"/>
      <c r="AL11" s="291"/>
      <c r="AM11" s="291"/>
      <c r="AN11" s="291" t="s">
        <v>20</v>
      </c>
      <c r="AO11" s="291"/>
      <c r="AP11" s="291"/>
      <c r="AQ11" s="291"/>
      <c r="AR11" s="291" t="s">
        <v>21</v>
      </c>
      <c r="AS11" s="291"/>
      <c r="AT11" s="291"/>
      <c r="AU11" s="291"/>
      <c r="AV11" s="291" t="s">
        <v>173</v>
      </c>
      <c r="AW11" s="291"/>
      <c r="AX11" s="291"/>
      <c r="AY11" s="291"/>
      <c r="AZ11" s="291" t="s">
        <v>22</v>
      </c>
      <c r="BA11" s="291"/>
      <c r="BB11" s="291"/>
      <c r="BC11" s="291"/>
      <c r="BD11" s="291" t="s">
        <v>23</v>
      </c>
      <c r="BE11" s="291"/>
      <c r="BF11" s="291"/>
      <c r="BG11" s="291"/>
      <c r="BH11" s="291" t="s">
        <v>24</v>
      </c>
      <c r="BI11" s="291"/>
      <c r="BJ11" s="291"/>
      <c r="BK11" s="291"/>
      <c r="BL11" s="291" t="s">
        <v>25</v>
      </c>
      <c r="BM11" s="291"/>
      <c r="BN11" s="291"/>
      <c r="BO11" s="291"/>
      <c r="BP11" s="424" t="s">
        <v>200</v>
      </c>
      <c r="BQ11" s="425"/>
      <c r="BR11" s="41"/>
      <c r="BS11" s="42" t="s">
        <v>201</v>
      </c>
      <c r="BT11" s="424" t="s">
        <v>200</v>
      </c>
      <c r="BU11" s="425"/>
      <c r="BV11" s="41"/>
      <c r="BW11" s="42" t="s">
        <v>201</v>
      </c>
      <c r="BX11" s="424" t="s">
        <v>200</v>
      </c>
      <c r="BY11" s="425"/>
      <c r="BZ11" s="41"/>
      <c r="CA11" s="42" t="s">
        <v>201</v>
      </c>
      <c r="CB11" s="323" t="s">
        <v>42</v>
      </c>
      <c r="CC11" s="323"/>
      <c r="CD11" s="323"/>
      <c r="CE11" s="323"/>
      <c r="CF11" s="327"/>
      <c r="CH11" s="43"/>
      <c r="CI11" s="43"/>
      <c r="CJ11" s="43"/>
      <c r="CK11" s="374"/>
      <c r="CL11" s="374"/>
      <c r="CM11" s="374"/>
      <c r="CN11" s="374"/>
    </row>
    <row r="12" spans="1:84" ht="18" customHeight="1">
      <c r="A12" s="426" t="s">
        <v>163</v>
      </c>
      <c r="B12" s="44" t="s">
        <v>157</v>
      </c>
      <c r="C12" s="45" t="s">
        <v>168</v>
      </c>
      <c r="D12" s="400" t="s">
        <v>150</v>
      </c>
      <c r="E12" s="400"/>
      <c r="F12" s="400"/>
      <c r="G12" s="401"/>
      <c r="H12" s="313"/>
      <c r="I12" s="314"/>
      <c r="J12" s="314"/>
      <c r="K12" s="314"/>
      <c r="L12" s="314"/>
      <c r="M12" s="315"/>
      <c r="N12" s="316">
        <f>IF(H12="","","○")</f>
      </c>
      <c r="O12" s="317"/>
      <c r="P12" s="317"/>
      <c r="Q12" s="317"/>
      <c r="R12" s="317"/>
      <c r="S12" s="318"/>
      <c r="T12" s="423"/>
      <c r="U12" s="421"/>
      <c r="V12" s="421"/>
      <c r="W12" s="421"/>
      <c r="X12" s="385"/>
      <c r="Y12" s="386"/>
      <c r="Z12" s="386"/>
      <c r="AA12" s="387"/>
      <c r="AB12" s="385"/>
      <c r="AC12" s="386"/>
      <c r="AD12" s="386"/>
      <c r="AE12" s="387"/>
      <c r="AF12" s="385"/>
      <c r="AG12" s="386"/>
      <c r="AH12" s="386"/>
      <c r="AI12" s="387"/>
      <c r="AJ12" s="385"/>
      <c r="AK12" s="386"/>
      <c r="AL12" s="386"/>
      <c r="AM12" s="387"/>
      <c r="AN12" s="385"/>
      <c r="AO12" s="386"/>
      <c r="AP12" s="386"/>
      <c r="AQ12" s="387"/>
      <c r="AR12" s="385"/>
      <c r="AS12" s="386"/>
      <c r="AT12" s="386"/>
      <c r="AU12" s="387"/>
      <c r="AV12" s="385"/>
      <c r="AW12" s="386"/>
      <c r="AX12" s="386"/>
      <c r="AY12" s="387"/>
      <c r="AZ12" s="385"/>
      <c r="BA12" s="386"/>
      <c r="BB12" s="386"/>
      <c r="BC12" s="387"/>
      <c r="BD12" s="385"/>
      <c r="BE12" s="386"/>
      <c r="BF12" s="386"/>
      <c r="BG12" s="387"/>
      <c r="BH12" s="385"/>
      <c r="BI12" s="386"/>
      <c r="BJ12" s="386"/>
      <c r="BK12" s="387"/>
      <c r="BL12" s="385"/>
      <c r="BM12" s="386"/>
      <c r="BN12" s="386"/>
      <c r="BO12" s="387"/>
      <c r="BP12" s="385"/>
      <c r="BQ12" s="386"/>
      <c r="BR12" s="386"/>
      <c r="BS12" s="387"/>
      <c r="BT12" s="421"/>
      <c r="BU12" s="421"/>
      <c r="BV12" s="421"/>
      <c r="BW12" s="421"/>
      <c r="BX12" s="421"/>
      <c r="BY12" s="421"/>
      <c r="BZ12" s="421"/>
      <c r="CA12" s="421"/>
      <c r="CB12" s="343">
        <f>IF(SUM(T12:CA12)=0,"",SUM(T12:CA12))</f>
      </c>
      <c r="CC12" s="343"/>
      <c r="CD12" s="343"/>
      <c r="CE12" s="343"/>
      <c r="CF12" s="343"/>
    </row>
    <row r="13" spans="1:84" ht="18" customHeight="1">
      <c r="A13" s="427"/>
      <c r="B13" s="422" t="s">
        <v>156</v>
      </c>
      <c r="C13" s="45"/>
      <c r="D13" s="302" t="s">
        <v>26</v>
      </c>
      <c r="E13" s="302"/>
      <c r="F13" s="302"/>
      <c r="G13" s="303"/>
      <c r="H13" s="293"/>
      <c r="I13" s="294"/>
      <c r="J13" s="294"/>
      <c r="K13" s="294"/>
      <c r="L13" s="294"/>
      <c r="M13" s="295"/>
      <c r="N13" s="296">
        <f>IF(H13="","","○")</f>
      </c>
      <c r="O13" s="297"/>
      <c r="P13" s="297"/>
      <c r="Q13" s="297"/>
      <c r="R13" s="297"/>
      <c r="S13" s="298"/>
      <c r="T13" s="420"/>
      <c r="U13" s="378"/>
      <c r="V13" s="378"/>
      <c r="W13" s="287"/>
      <c r="X13" s="377"/>
      <c r="Y13" s="378"/>
      <c r="Z13" s="378"/>
      <c r="AA13" s="287"/>
      <c r="AB13" s="377"/>
      <c r="AC13" s="378"/>
      <c r="AD13" s="378"/>
      <c r="AE13" s="287"/>
      <c r="AF13" s="377"/>
      <c r="AG13" s="378"/>
      <c r="AH13" s="378"/>
      <c r="AI13" s="287"/>
      <c r="AJ13" s="377"/>
      <c r="AK13" s="378"/>
      <c r="AL13" s="378"/>
      <c r="AM13" s="287"/>
      <c r="AN13" s="377"/>
      <c r="AO13" s="378"/>
      <c r="AP13" s="378"/>
      <c r="AQ13" s="287"/>
      <c r="AR13" s="377"/>
      <c r="AS13" s="378"/>
      <c r="AT13" s="378"/>
      <c r="AU13" s="287"/>
      <c r="AV13" s="377"/>
      <c r="AW13" s="378"/>
      <c r="AX13" s="378"/>
      <c r="AY13" s="287"/>
      <c r="AZ13" s="377"/>
      <c r="BA13" s="378"/>
      <c r="BB13" s="378"/>
      <c r="BC13" s="287"/>
      <c r="BD13" s="377"/>
      <c r="BE13" s="378"/>
      <c r="BF13" s="378"/>
      <c r="BG13" s="287"/>
      <c r="BH13" s="377"/>
      <c r="BI13" s="378"/>
      <c r="BJ13" s="378"/>
      <c r="BK13" s="287"/>
      <c r="BL13" s="377"/>
      <c r="BM13" s="378"/>
      <c r="BN13" s="378"/>
      <c r="BO13" s="287"/>
      <c r="BP13" s="377"/>
      <c r="BQ13" s="378"/>
      <c r="BR13" s="378"/>
      <c r="BS13" s="287"/>
      <c r="BT13" s="377"/>
      <c r="BU13" s="378"/>
      <c r="BV13" s="378"/>
      <c r="BW13" s="287"/>
      <c r="BX13" s="377"/>
      <c r="BY13" s="378"/>
      <c r="BZ13" s="378"/>
      <c r="CA13" s="287"/>
      <c r="CB13" s="253">
        <f>IF(SUM(T13:CA13)=0,"",SUM(T13:CA13))</f>
      </c>
      <c r="CC13" s="253"/>
      <c r="CD13" s="253"/>
      <c r="CE13" s="253"/>
      <c r="CF13" s="253"/>
    </row>
    <row r="14" spans="1:84" ht="18" customHeight="1">
      <c r="A14" s="427"/>
      <c r="B14" s="422"/>
      <c r="C14" s="45"/>
      <c r="D14" s="45"/>
      <c r="E14" s="45"/>
      <c r="F14" s="45"/>
      <c r="G14" s="45"/>
      <c r="H14" s="293"/>
      <c r="I14" s="294"/>
      <c r="J14" s="294"/>
      <c r="K14" s="294"/>
      <c r="L14" s="294"/>
      <c r="M14" s="295"/>
      <c r="N14" s="296">
        <f>IF(H14="","","○")</f>
      </c>
      <c r="O14" s="297"/>
      <c r="P14" s="297"/>
      <c r="Q14" s="297"/>
      <c r="R14" s="297"/>
      <c r="S14" s="298"/>
      <c r="T14" s="420"/>
      <c r="U14" s="378"/>
      <c r="V14" s="378"/>
      <c r="W14" s="287"/>
      <c r="X14" s="377"/>
      <c r="Y14" s="378"/>
      <c r="Z14" s="378"/>
      <c r="AA14" s="287"/>
      <c r="AB14" s="377"/>
      <c r="AC14" s="378"/>
      <c r="AD14" s="378"/>
      <c r="AE14" s="287"/>
      <c r="AF14" s="377"/>
      <c r="AG14" s="378"/>
      <c r="AH14" s="378"/>
      <c r="AI14" s="287"/>
      <c r="AJ14" s="377"/>
      <c r="AK14" s="378"/>
      <c r="AL14" s="378"/>
      <c r="AM14" s="287"/>
      <c r="AN14" s="377"/>
      <c r="AO14" s="378"/>
      <c r="AP14" s="378"/>
      <c r="AQ14" s="287"/>
      <c r="AR14" s="377"/>
      <c r="AS14" s="378"/>
      <c r="AT14" s="378"/>
      <c r="AU14" s="287"/>
      <c r="AV14" s="377"/>
      <c r="AW14" s="378"/>
      <c r="AX14" s="378"/>
      <c r="AY14" s="287"/>
      <c r="AZ14" s="377"/>
      <c r="BA14" s="378"/>
      <c r="BB14" s="378"/>
      <c r="BC14" s="287"/>
      <c r="BD14" s="377"/>
      <c r="BE14" s="378"/>
      <c r="BF14" s="378"/>
      <c r="BG14" s="287"/>
      <c r="BH14" s="377"/>
      <c r="BI14" s="378"/>
      <c r="BJ14" s="378"/>
      <c r="BK14" s="287"/>
      <c r="BL14" s="377"/>
      <c r="BM14" s="378"/>
      <c r="BN14" s="378"/>
      <c r="BO14" s="287"/>
      <c r="BP14" s="377"/>
      <c r="BQ14" s="378"/>
      <c r="BR14" s="378"/>
      <c r="BS14" s="287"/>
      <c r="BT14" s="377"/>
      <c r="BU14" s="378"/>
      <c r="BV14" s="378"/>
      <c r="BW14" s="287"/>
      <c r="BX14" s="377"/>
      <c r="BY14" s="378"/>
      <c r="BZ14" s="378"/>
      <c r="CA14" s="287"/>
      <c r="CB14" s="253">
        <f>IF(SUM(T14:CA14)=0,"",SUM(T14:CA14))</f>
      </c>
      <c r="CC14" s="253"/>
      <c r="CD14" s="253"/>
      <c r="CE14" s="253"/>
      <c r="CF14" s="253"/>
    </row>
    <row r="15" spans="1:84" ht="18" customHeight="1">
      <c r="A15" s="427"/>
      <c r="B15" s="422"/>
      <c r="C15" s="47" t="s">
        <v>27</v>
      </c>
      <c r="D15" s="48"/>
      <c r="E15" s="419" t="s">
        <v>28</v>
      </c>
      <c r="F15" s="419"/>
      <c r="G15" s="419"/>
      <c r="H15" s="419"/>
      <c r="I15" s="419"/>
      <c r="J15" s="419"/>
      <c r="K15" s="419"/>
      <c r="L15" s="419"/>
      <c r="M15" s="49"/>
      <c r="N15" s="340" t="s">
        <v>137</v>
      </c>
      <c r="O15" s="341"/>
      <c r="P15" s="341" t="s">
        <v>137</v>
      </c>
      <c r="Q15" s="341"/>
      <c r="R15" s="341" t="s">
        <v>137</v>
      </c>
      <c r="S15" s="342"/>
      <c r="T15" s="336">
        <f>IF(SUM(T12:W14)=0,"",SUM(T12:W14))</f>
      </c>
      <c r="U15" s="253"/>
      <c r="V15" s="253"/>
      <c r="W15" s="253"/>
      <c r="X15" s="336">
        <f>IF(SUM(X12:AA14)=0,"",SUM(X12:AA14))</f>
      </c>
      <c r="Y15" s="253"/>
      <c r="Z15" s="253"/>
      <c r="AA15" s="253"/>
      <c r="AB15" s="336">
        <f>IF(SUM(AB12:AE14)=0,"",SUM(AB12:AE14))</f>
      </c>
      <c r="AC15" s="253"/>
      <c r="AD15" s="253"/>
      <c r="AE15" s="253"/>
      <c r="AF15" s="336">
        <f>IF(SUM(AF12:AI14)=0,"",SUM(AF12:AI14))</f>
      </c>
      <c r="AG15" s="253"/>
      <c r="AH15" s="253"/>
      <c r="AI15" s="253"/>
      <c r="AJ15" s="336">
        <f>IF(SUM(AJ12:AM14)=0,"",SUM(AJ12:AM14))</f>
      </c>
      <c r="AK15" s="253"/>
      <c r="AL15" s="253"/>
      <c r="AM15" s="253"/>
      <c r="AN15" s="336">
        <f>IF(SUM(AN12:AQ14)=0,"",SUM(AN12:AQ14))</f>
      </c>
      <c r="AO15" s="253"/>
      <c r="AP15" s="253"/>
      <c r="AQ15" s="253"/>
      <c r="AR15" s="336">
        <f>IF(SUM(AR12:AU14)=0,"",SUM(AR12:AU14))</f>
      </c>
      <c r="AS15" s="253"/>
      <c r="AT15" s="253"/>
      <c r="AU15" s="253"/>
      <c r="AV15" s="336">
        <f>IF(SUM(AV12:AY14)=0,"",SUM(AV12:AY14))</f>
      </c>
      <c r="AW15" s="253"/>
      <c r="AX15" s="253"/>
      <c r="AY15" s="253"/>
      <c r="AZ15" s="336">
        <f>IF(SUM(AZ12:BC14)=0,"",SUM(AZ12:BC14))</f>
      </c>
      <c r="BA15" s="253"/>
      <c r="BB15" s="253"/>
      <c r="BC15" s="253"/>
      <c r="BD15" s="336">
        <f>IF(SUM(BD12:BG14)=0,"",SUM(BD12:BG14))</f>
      </c>
      <c r="BE15" s="253"/>
      <c r="BF15" s="253"/>
      <c r="BG15" s="253"/>
      <c r="BH15" s="336">
        <f>IF(SUM(BH12:BK14)=0,"",SUM(BH12:BK14))</f>
      </c>
      <c r="BI15" s="253"/>
      <c r="BJ15" s="253"/>
      <c r="BK15" s="253"/>
      <c r="BL15" s="336">
        <f>IF(SUM(BL12:BO14)=0,"",SUM(BL12:BO14))</f>
      </c>
      <c r="BM15" s="253"/>
      <c r="BN15" s="253"/>
      <c r="BO15" s="253"/>
      <c r="BP15" s="336">
        <f>IF(SUM(BP12:BS14)=0,"",SUM(BP12:BS14))</f>
      </c>
      <c r="BQ15" s="253"/>
      <c r="BR15" s="253"/>
      <c r="BS15" s="253"/>
      <c r="BT15" s="336">
        <f>IF(SUM(BT12:BW14)=0,"",SUM(BT12:BW14))</f>
      </c>
      <c r="BU15" s="253"/>
      <c r="BV15" s="253"/>
      <c r="BW15" s="253"/>
      <c r="BX15" s="336">
        <f>IF(SUM(BX12:CA14)=0,"",SUM(BX12:CA14))</f>
      </c>
      <c r="BY15" s="253"/>
      <c r="BZ15" s="253"/>
      <c r="CA15" s="253"/>
      <c r="CB15" s="253">
        <f>SUM(CB12:CF14)</f>
        <v>0</v>
      </c>
      <c r="CC15" s="253"/>
      <c r="CD15" s="253"/>
      <c r="CE15" s="253"/>
      <c r="CF15" s="253"/>
    </row>
    <row r="16" spans="1:84" ht="18" customHeight="1" hidden="1">
      <c r="A16" s="427"/>
      <c r="B16" s="422"/>
      <c r="C16" s="50"/>
      <c r="D16" s="51"/>
      <c r="E16" s="413" t="s">
        <v>180</v>
      </c>
      <c r="F16" s="413"/>
      <c r="G16" s="413"/>
      <c r="H16" s="414"/>
      <c r="I16" s="414"/>
      <c r="J16" s="414"/>
      <c r="K16" s="414"/>
      <c r="L16" s="414"/>
      <c r="M16" s="52"/>
      <c r="N16" s="415" t="s">
        <v>137</v>
      </c>
      <c r="O16" s="416"/>
      <c r="P16" s="416" t="s">
        <v>137</v>
      </c>
      <c r="Q16" s="416"/>
      <c r="R16" s="416" t="s">
        <v>137</v>
      </c>
      <c r="S16" s="417"/>
      <c r="T16" s="418">
        <f>IF(T15="","",COUNTIF(T12:W14,"&gt;0"))</f>
      </c>
      <c r="U16" s="406"/>
      <c r="V16" s="406"/>
      <c r="W16" s="406"/>
      <c r="X16" s="406">
        <f>IF(X15="","",COUNTIF(X12:AA14,"&gt;0"))</f>
      </c>
      <c r="Y16" s="406"/>
      <c r="Z16" s="406"/>
      <c r="AA16" s="406"/>
      <c r="AB16" s="406">
        <f>IF(AB15="","",COUNTIF(AB12:AE14,"&gt;0"))</f>
      </c>
      <c r="AC16" s="406"/>
      <c r="AD16" s="406"/>
      <c r="AE16" s="406"/>
      <c r="AF16" s="406">
        <f>IF(AF15="","",COUNTIF(AF12:AI14,"&gt;0"))</f>
      </c>
      <c r="AG16" s="406"/>
      <c r="AH16" s="406"/>
      <c r="AI16" s="406"/>
      <c r="AJ16" s="406">
        <f>IF(AJ15="","",COUNTIF(AJ12:AM14,"&gt;0"))</f>
      </c>
      <c r="AK16" s="406"/>
      <c r="AL16" s="406"/>
      <c r="AM16" s="406"/>
      <c r="AN16" s="406">
        <f>IF(AN15="","",COUNTIF(AN12:AQ14,"&gt;0"))</f>
      </c>
      <c r="AO16" s="406"/>
      <c r="AP16" s="406"/>
      <c r="AQ16" s="406"/>
      <c r="AR16" s="406">
        <f>IF(AR15="","",COUNTIF(AR12:AU14,"&gt;0"))</f>
      </c>
      <c r="AS16" s="406"/>
      <c r="AT16" s="406"/>
      <c r="AU16" s="406"/>
      <c r="AV16" s="406">
        <f>IF(AV15="","",COUNTIF(AV12:AY14,"&gt;0"))</f>
      </c>
      <c r="AW16" s="406"/>
      <c r="AX16" s="406"/>
      <c r="AY16" s="406"/>
      <c r="AZ16" s="406">
        <f>IF(AZ15="","",COUNTIF(AZ12:BC14,"&gt;0"))</f>
      </c>
      <c r="BA16" s="406"/>
      <c r="BB16" s="406"/>
      <c r="BC16" s="406"/>
      <c r="BD16" s="406">
        <f>IF(BD15="","",COUNTIF(BD12:BG14,"&gt;0"))</f>
      </c>
      <c r="BE16" s="406"/>
      <c r="BF16" s="406"/>
      <c r="BG16" s="406"/>
      <c r="BH16" s="406">
        <f>IF(BH15="","",COUNTIF(BH12:BK14,"&gt;0"))</f>
      </c>
      <c r="BI16" s="406"/>
      <c r="BJ16" s="406"/>
      <c r="BK16" s="406"/>
      <c r="BL16" s="406">
        <f>IF(BL15="","",COUNTIF(BL12:BO14,"&gt;0"))</f>
      </c>
      <c r="BM16" s="406"/>
      <c r="BN16" s="406"/>
      <c r="BO16" s="406"/>
      <c r="BP16" s="407"/>
      <c r="BQ16" s="407"/>
      <c r="BR16" s="407"/>
      <c r="BS16" s="407"/>
      <c r="BT16" s="407"/>
      <c r="BU16" s="407"/>
      <c r="BV16" s="407"/>
      <c r="BW16" s="407"/>
      <c r="BX16" s="407"/>
      <c r="BY16" s="407"/>
      <c r="BZ16" s="407"/>
      <c r="CA16" s="407"/>
      <c r="CB16" s="408">
        <f>IF(SUM(T16:CA16)=0,"",SUM(T16:CA16))</f>
      </c>
      <c r="CC16" s="409"/>
      <c r="CD16" s="409"/>
      <c r="CE16" s="409"/>
      <c r="CF16" s="410"/>
    </row>
    <row r="17" spans="1:84" ht="18" customHeight="1">
      <c r="A17" s="427"/>
      <c r="B17" s="422"/>
      <c r="C17" s="45" t="s">
        <v>147</v>
      </c>
      <c r="D17" s="411" t="s">
        <v>148</v>
      </c>
      <c r="E17" s="411"/>
      <c r="F17" s="411"/>
      <c r="G17" s="412"/>
      <c r="H17" s="293"/>
      <c r="I17" s="294"/>
      <c r="J17" s="294"/>
      <c r="K17" s="294"/>
      <c r="L17" s="294"/>
      <c r="M17" s="295"/>
      <c r="N17" s="296">
        <f>IF(H17="","","○")</f>
      </c>
      <c r="O17" s="297"/>
      <c r="P17" s="297">
        <f>IF(H17="","","○")</f>
      </c>
      <c r="Q17" s="297"/>
      <c r="R17" s="375"/>
      <c r="S17" s="376"/>
      <c r="T17" s="287"/>
      <c r="U17" s="288"/>
      <c r="V17" s="288"/>
      <c r="W17" s="288"/>
      <c r="X17" s="287"/>
      <c r="Y17" s="288"/>
      <c r="Z17" s="288"/>
      <c r="AA17" s="288"/>
      <c r="AB17" s="287"/>
      <c r="AC17" s="288"/>
      <c r="AD17" s="288"/>
      <c r="AE17" s="288"/>
      <c r="AF17" s="287"/>
      <c r="AG17" s="288"/>
      <c r="AH17" s="288"/>
      <c r="AI17" s="288"/>
      <c r="AJ17" s="287"/>
      <c r="AK17" s="288"/>
      <c r="AL17" s="288"/>
      <c r="AM17" s="288"/>
      <c r="AN17" s="287"/>
      <c r="AO17" s="288"/>
      <c r="AP17" s="288"/>
      <c r="AQ17" s="288"/>
      <c r="AR17" s="287"/>
      <c r="AS17" s="288"/>
      <c r="AT17" s="288"/>
      <c r="AU17" s="288"/>
      <c r="AV17" s="287"/>
      <c r="AW17" s="288"/>
      <c r="AX17" s="288"/>
      <c r="AY17" s="288"/>
      <c r="AZ17" s="287"/>
      <c r="BA17" s="288"/>
      <c r="BB17" s="288"/>
      <c r="BC17" s="288"/>
      <c r="BD17" s="287"/>
      <c r="BE17" s="288"/>
      <c r="BF17" s="288"/>
      <c r="BG17" s="288"/>
      <c r="BH17" s="287"/>
      <c r="BI17" s="288"/>
      <c r="BJ17" s="288"/>
      <c r="BK17" s="288"/>
      <c r="BL17" s="287"/>
      <c r="BM17" s="288"/>
      <c r="BN17" s="288"/>
      <c r="BO17" s="288"/>
      <c r="BP17" s="287"/>
      <c r="BQ17" s="288"/>
      <c r="BR17" s="288"/>
      <c r="BS17" s="288"/>
      <c r="BT17" s="287"/>
      <c r="BU17" s="288"/>
      <c r="BV17" s="288"/>
      <c r="BW17" s="288"/>
      <c r="BX17" s="287"/>
      <c r="BY17" s="288"/>
      <c r="BZ17" s="288"/>
      <c r="CA17" s="288"/>
      <c r="CB17" s="253">
        <f>IF(SUM(T17:CA17)=0,"",SUM(T17:CA17))</f>
      </c>
      <c r="CC17" s="253"/>
      <c r="CD17" s="253"/>
      <c r="CE17" s="253"/>
      <c r="CF17" s="253"/>
    </row>
    <row r="18" spans="1:84" ht="18" customHeight="1">
      <c r="A18" s="427"/>
      <c r="B18" s="53" t="s">
        <v>158</v>
      </c>
      <c r="C18" s="403" t="s">
        <v>29</v>
      </c>
      <c r="D18" s="404"/>
      <c r="E18" s="404"/>
      <c r="F18" s="404"/>
      <c r="G18" s="405"/>
      <c r="H18" s="293"/>
      <c r="I18" s="294"/>
      <c r="J18" s="294"/>
      <c r="K18" s="294"/>
      <c r="L18" s="294"/>
      <c r="M18" s="295"/>
      <c r="N18" s="296">
        <f>IF(H18="","","○")</f>
      </c>
      <c r="O18" s="297"/>
      <c r="P18" s="297">
        <f>IF(H18="","","○")</f>
      </c>
      <c r="Q18" s="297"/>
      <c r="R18" s="375"/>
      <c r="S18" s="376"/>
      <c r="T18" s="287"/>
      <c r="U18" s="288"/>
      <c r="V18" s="288"/>
      <c r="W18" s="288"/>
      <c r="X18" s="287"/>
      <c r="Y18" s="288"/>
      <c r="Z18" s="288"/>
      <c r="AA18" s="288"/>
      <c r="AB18" s="287"/>
      <c r="AC18" s="288"/>
      <c r="AD18" s="288"/>
      <c r="AE18" s="288"/>
      <c r="AF18" s="287"/>
      <c r="AG18" s="288"/>
      <c r="AH18" s="288"/>
      <c r="AI18" s="288"/>
      <c r="AJ18" s="287"/>
      <c r="AK18" s="288"/>
      <c r="AL18" s="288"/>
      <c r="AM18" s="288"/>
      <c r="AN18" s="287"/>
      <c r="AO18" s="288"/>
      <c r="AP18" s="288"/>
      <c r="AQ18" s="288"/>
      <c r="AR18" s="287"/>
      <c r="AS18" s="288"/>
      <c r="AT18" s="288"/>
      <c r="AU18" s="288"/>
      <c r="AV18" s="287"/>
      <c r="AW18" s="288"/>
      <c r="AX18" s="288"/>
      <c r="AY18" s="288"/>
      <c r="AZ18" s="287"/>
      <c r="BA18" s="288"/>
      <c r="BB18" s="288"/>
      <c r="BC18" s="288"/>
      <c r="BD18" s="287"/>
      <c r="BE18" s="288"/>
      <c r="BF18" s="288"/>
      <c r="BG18" s="288"/>
      <c r="BH18" s="287"/>
      <c r="BI18" s="288"/>
      <c r="BJ18" s="288"/>
      <c r="BK18" s="288"/>
      <c r="BL18" s="287"/>
      <c r="BM18" s="288"/>
      <c r="BN18" s="288"/>
      <c r="BO18" s="288"/>
      <c r="BP18" s="287"/>
      <c r="BQ18" s="288"/>
      <c r="BR18" s="288"/>
      <c r="BS18" s="288"/>
      <c r="BT18" s="287"/>
      <c r="BU18" s="288"/>
      <c r="BV18" s="288"/>
      <c r="BW18" s="288"/>
      <c r="BX18" s="287"/>
      <c r="BY18" s="288"/>
      <c r="BZ18" s="288"/>
      <c r="CA18" s="288"/>
      <c r="CB18" s="253">
        <f>IF(SUM(T18:CA18)=0,"",SUM(T18:CA18))</f>
      </c>
      <c r="CC18" s="253"/>
      <c r="CD18" s="253"/>
      <c r="CE18" s="253"/>
      <c r="CF18" s="253"/>
    </row>
    <row r="19" spans="1:84" ht="18" customHeight="1">
      <c r="A19" s="428"/>
      <c r="B19" s="54"/>
      <c r="C19" s="55" t="s">
        <v>138</v>
      </c>
      <c r="D19" s="56"/>
      <c r="E19" s="289" t="s">
        <v>30</v>
      </c>
      <c r="F19" s="289"/>
      <c r="G19" s="289"/>
      <c r="H19" s="289"/>
      <c r="I19" s="289"/>
      <c r="J19" s="289"/>
      <c r="K19" s="289"/>
      <c r="L19" s="289"/>
      <c r="M19" s="57"/>
      <c r="N19" s="290" t="s">
        <v>137</v>
      </c>
      <c r="O19" s="291"/>
      <c r="P19" s="291" t="s">
        <v>137</v>
      </c>
      <c r="Q19" s="291"/>
      <c r="R19" s="291" t="s">
        <v>137</v>
      </c>
      <c r="S19" s="292"/>
      <c r="T19" s="285">
        <f>IF(SUM(T17:W18)=0,"",SUM(T17:W18))</f>
      </c>
      <c r="U19" s="286"/>
      <c r="V19" s="286"/>
      <c r="W19" s="286"/>
      <c r="X19" s="285">
        <f>IF(SUM(X17:AA18)=0,"",SUM(X17:AA18))</f>
      </c>
      <c r="Y19" s="286"/>
      <c r="Z19" s="286"/>
      <c r="AA19" s="286"/>
      <c r="AB19" s="285">
        <f>IF(SUM(AB17:AE18)=0,"",SUM(AB17:AE18))</f>
      </c>
      <c r="AC19" s="286"/>
      <c r="AD19" s="286"/>
      <c r="AE19" s="286"/>
      <c r="AF19" s="285">
        <f>IF(SUM(AF17:AI18)=0,"",SUM(AF17:AI18))</f>
      </c>
      <c r="AG19" s="286"/>
      <c r="AH19" s="286"/>
      <c r="AI19" s="286"/>
      <c r="AJ19" s="285">
        <f>IF(SUM(AJ17:AM18)=0,"",SUM(AJ17:AM18))</f>
      </c>
      <c r="AK19" s="286"/>
      <c r="AL19" s="286"/>
      <c r="AM19" s="286"/>
      <c r="AN19" s="285">
        <f>IF(SUM(AN17:AQ18)=0,"",SUM(AN17:AQ18))</f>
      </c>
      <c r="AO19" s="286"/>
      <c r="AP19" s="286"/>
      <c r="AQ19" s="286"/>
      <c r="AR19" s="285">
        <f>IF(SUM(AR17:AU18)=0,"",SUM(AR17:AU18))</f>
      </c>
      <c r="AS19" s="286"/>
      <c r="AT19" s="286"/>
      <c r="AU19" s="286"/>
      <c r="AV19" s="285">
        <f>IF(SUM(AV17:AY18)=0,"",SUM(AV17:AY18))</f>
      </c>
      <c r="AW19" s="286"/>
      <c r="AX19" s="286"/>
      <c r="AY19" s="286"/>
      <c r="AZ19" s="285">
        <f>IF(SUM(AZ17:BC18)=0,"",SUM(AZ17:BC18))</f>
      </c>
      <c r="BA19" s="286"/>
      <c r="BB19" s="286"/>
      <c r="BC19" s="286"/>
      <c r="BD19" s="285">
        <f>IF(SUM(BD17:BG18)=0,"",SUM(BD17:BG18))</f>
      </c>
      <c r="BE19" s="286"/>
      <c r="BF19" s="286"/>
      <c r="BG19" s="286"/>
      <c r="BH19" s="285">
        <f>IF(SUM(BH17:BK18)=0,"",SUM(BH17:BK18))</f>
      </c>
      <c r="BI19" s="286"/>
      <c r="BJ19" s="286"/>
      <c r="BK19" s="286"/>
      <c r="BL19" s="285">
        <f>IF(SUM(BL17:BO18)=0,"",SUM(BL17:BO18))</f>
      </c>
      <c r="BM19" s="286"/>
      <c r="BN19" s="286"/>
      <c r="BO19" s="286"/>
      <c r="BP19" s="285">
        <f>IF(SUM(BP17:BS18)=0,"",SUM(BP17:BS18))</f>
      </c>
      <c r="BQ19" s="286"/>
      <c r="BR19" s="286"/>
      <c r="BS19" s="286"/>
      <c r="BT19" s="285">
        <f>IF(SUM(BT17:BW18)=0,"",SUM(BT17:BW18))</f>
      </c>
      <c r="BU19" s="286"/>
      <c r="BV19" s="286"/>
      <c r="BW19" s="286"/>
      <c r="BX19" s="285">
        <f>IF(SUM(BX17:CA18)=0,"",SUM(BX17:CA18))</f>
      </c>
      <c r="BY19" s="286"/>
      <c r="BZ19" s="286"/>
      <c r="CA19" s="286"/>
      <c r="CB19" s="286">
        <f>SUM(CB17:CF18)</f>
        <v>0</v>
      </c>
      <c r="CC19" s="286"/>
      <c r="CD19" s="286"/>
      <c r="CE19" s="286"/>
      <c r="CF19" s="286"/>
    </row>
    <row r="20" spans="1:84" ht="18" customHeight="1" hidden="1">
      <c r="A20" s="46"/>
      <c r="B20" s="44"/>
      <c r="C20" s="58" t="s">
        <v>138</v>
      </c>
      <c r="D20" s="59"/>
      <c r="E20" s="281" t="s">
        <v>179</v>
      </c>
      <c r="F20" s="281"/>
      <c r="G20" s="281"/>
      <c r="H20" s="281"/>
      <c r="I20" s="281"/>
      <c r="J20" s="281"/>
      <c r="K20" s="281"/>
      <c r="L20" s="281"/>
      <c r="M20" s="60"/>
      <c r="N20" s="282" t="s">
        <v>137</v>
      </c>
      <c r="O20" s="283"/>
      <c r="P20" s="283" t="s">
        <v>137</v>
      </c>
      <c r="Q20" s="283"/>
      <c r="R20" s="283" t="s">
        <v>137</v>
      </c>
      <c r="S20" s="284"/>
      <c r="T20" s="402">
        <f>IF(T19="","",COUNTIF(T17:W18,"&gt;0"))</f>
      </c>
      <c r="U20" s="280"/>
      <c r="V20" s="280"/>
      <c r="W20" s="280"/>
      <c r="X20" s="280">
        <f>IF(X19="","",COUNTIF(X17:AA18,"&gt;0"))</f>
      </c>
      <c r="Y20" s="280"/>
      <c r="Z20" s="280"/>
      <c r="AA20" s="280"/>
      <c r="AB20" s="280">
        <f>IF(AB19="","",COUNTIF(AB17:AE18,"&gt;0"))</f>
      </c>
      <c r="AC20" s="280"/>
      <c r="AD20" s="280"/>
      <c r="AE20" s="280"/>
      <c r="AF20" s="280">
        <f>IF(AF19="","",COUNTIF(AF17:AI18,"&gt;0"))</f>
      </c>
      <c r="AG20" s="280"/>
      <c r="AH20" s="280"/>
      <c r="AI20" s="280"/>
      <c r="AJ20" s="280">
        <f>IF(AJ19="","",COUNTIF(AJ17:AM18,"&gt;0"))</f>
      </c>
      <c r="AK20" s="280"/>
      <c r="AL20" s="280"/>
      <c r="AM20" s="280"/>
      <c r="AN20" s="280">
        <f>IF(AN19="","",COUNTIF(AN17:AQ18,"&gt;0"))</f>
      </c>
      <c r="AO20" s="280"/>
      <c r="AP20" s="280"/>
      <c r="AQ20" s="280"/>
      <c r="AR20" s="280">
        <f>IF(AR19="","",COUNTIF(AR17:AU18,"&gt;0"))</f>
      </c>
      <c r="AS20" s="280"/>
      <c r="AT20" s="280"/>
      <c r="AU20" s="280"/>
      <c r="AV20" s="280">
        <f>IF(AV19="","",COUNTIF(AV17:AY18,"&gt;0"))</f>
      </c>
      <c r="AW20" s="280"/>
      <c r="AX20" s="280"/>
      <c r="AY20" s="280"/>
      <c r="AZ20" s="280">
        <f>IF(AZ19="","",COUNTIF(AZ17:BC18,"&gt;0"))</f>
      </c>
      <c r="BA20" s="280"/>
      <c r="BB20" s="280"/>
      <c r="BC20" s="280"/>
      <c r="BD20" s="280">
        <f>IF(BD19="","",COUNTIF(BD17:BG18,"&gt;0"))</f>
      </c>
      <c r="BE20" s="280"/>
      <c r="BF20" s="280"/>
      <c r="BG20" s="280"/>
      <c r="BH20" s="280">
        <f>IF(BH19="","",COUNTIF(BH17:BK18,"&gt;0"))</f>
      </c>
      <c r="BI20" s="280"/>
      <c r="BJ20" s="280"/>
      <c r="BK20" s="280"/>
      <c r="BL20" s="280">
        <f>IF(BL19="","",COUNTIF(BL17:BO18,"&gt;0"))</f>
      </c>
      <c r="BM20" s="280"/>
      <c r="BN20" s="280"/>
      <c r="BO20" s="280"/>
      <c r="BP20" s="388"/>
      <c r="BQ20" s="389"/>
      <c r="BR20" s="389"/>
      <c r="BS20" s="390"/>
      <c r="BT20" s="388"/>
      <c r="BU20" s="389"/>
      <c r="BV20" s="389"/>
      <c r="BW20" s="390"/>
      <c r="BX20" s="388"/>
      <c r="BY20" s="389"/>
      <c r="BZ20" s="389"/>
      <c r="CA20" s="390"/>
      <c r="CB20" s="391">
        <f aca="true" t="shared" si="0" ref="CB20:CB30">IF(SUM(T20:CA20)=0,"",SUM(T20:CA20))</f>
      </c>
      <c r="CC20" s="392"/>
      <c r="CD20" s="392"/>
      <c r="CE20" s="392"/>
      <c r="CF20" s="393"/>
    </row>
    <row r="21" spans="1:84" ht="18" customHeight="1">
      <c r="A21" s="394" t="s">
        <v>159</v>
      </c>
      <c r="B21" s="395"/>
      <c r="C21" s="45" t="s">
        <v>139</v>
      </c>
      <c r="D21" s="400" t="s">
        <v>36</v>
      </c>
      <c r="E21" s="400"/>
      <c r="F21" s="400"/>
      <c r="G21" s="401"/>
      <c r="H21" s="313"/>
      <c r="I21" s="314"/>
      <c r="J21" s="314"/>
      <c r="K21" s="314"/>
      <c r="L21" s="314"/>
      <c r="M21" s="315"/>
      <c r="N21" s="316">
        <f aca="true" t="shared" si="1" ref="N21:N30">IF(H21="","","○")</f>
      </c>
      <c r="O21" s="317"/>
      <c r="P21" s="317">
        <f>IF(H21="","","○")</f>
      </c>
      <c r="Q21" s="317"/>
      <c r="R21" s="383"/>
      <c r="S21" s="384"/>
      <c r="T21" s="299"/>
      <c r="U21" s="300"/>
      <c r="V21" s="300"/>
      <c r="W21" s="300"/>
      <c r="X21" s="299"/>
      <c r="Y21" s="300"/>
      <c r="Z21" s="300"/>
      <c r="AA21" s="300"/>
      <c r="AB21" s="299"/>
      <c r="AC21" s="300"/>
      <c r="AD21" s="300"/>
      <c r="AE21" s="300"/>
      <c r="AF21" s="299"/>
      <c r="AG21" s="300"/>
      <c r="AH21" s="300"/>
      <c r="AI21" s="300"/>
      <c r="AJ21" s="385"/>
      <c r="AK21" s="386"/>
      <c r="AL21" s="386"/>
      <c r="AM21" s="387"/>
      <c r="AN21" s="299"/>
      <c r="AO21" s="300"/>
      <c r="AP21" s="300"/>
      <c r="AQ21" s="300"/>
      <c r="AR21" s="299"/>
      <c r="AS21" s="300"/>
      <c r="AT21" s="300"/>
      <c r="AU21" s="300"/>
      <c r="AV21" s="299"/>
      <c r="AW21" s="300"/>
      <c r="AX21" s="300"/>
      <c r="AY21" s="300"/>
      <c r="AZ21" s="299"/>
      <c r="BA21" s="300"/>
      <c r="BB21" s="300"/>
      <c r="BC21" s="300"/>
      <c r="BD21" s="299"/>
      <c r="BE21" s="300"/>
      <c r="BF21" s="300"/>
      <c r="BG21" s="300"/>
      <c r="BH21" s="299"/>
      <c r="BI21" s="300"/>
      <c r="BJ21" s="300"/>
      <c r="BK21" s="300"/>
      <c r="BL21" s="299"/>
      <c r="BM21" s="300"/>
      <c r="BN21" s="300"/>
      <c r="BO21" s="300"/>
      <c r="BP21" s="299"/>
      <c r="BQ21" s="300"/>
      <c r="BR21" s="300"/>
      <c r="BS21" s="300"/>
      <c r="BT21" s="299"/>
      <c r="BU21" s="300"/>
      <c r="BV21" s="300"/>
      <c r="BW21" s="300"/>
      <c r="BX21" s="299"/>
      <c r="BY21" s="300"/>
      <c r="BZ21" s="300"/>
      <c r="CA21" s="300"/>
      <c r="CB21" s="343">
        <f t="shared" si="0"/>
      </c>
      <c r="CC21" s="343"/>
      <c r="CD21" s="343"/>
      <c r="CE21" s="343"/>
      <c r="CF21" s="343"/>
    </row>
    <row r="22" spans="1:84" ht="18" customHeight="1">
      <c r="A22" s="396"/>
      <c r="B22" s="397"/>
      <c r="C22" s="45"/>
      <c r="D22" s="302" t="s">
        <v>37</v>
      </c>
      <c r="E22" s="302"/>
      <c r="F22" s="302"/>
      <c r="G22" s="303"/>
      <c r="H22" s="293"/>
      <c r="I22" s="294"/>
      <c r="J22" s="294"/>
      <c r="K22" s="294"/>
      <c r="L22" s="294"/>
      <c r="M22" s="295"/>
      <c r="N22" s="296">
        <f t="shared" si="1"/>
      </c>
      <c r="O22" s="297"/>
      <c r="P22" s="297">
        <f aca="true" t="shared" si="2" ref="P22:P30">IF(H22="","","○")</f>
      </c>
      <c r="Q22" s="297"/>
      <c r="R22" s="375"/>
      <c r="S22" s="376"/>
      <c r="T22" s="299"/>
      <c r="U22" s="300"/>
      <c r="V22" s="300"/>
      <c r="W22" s="300"/>
      <c r="X22" s="377"/>
      <c r="Y22" s="378"/>
      <c r="Z22" s="378"/>
      <c r="AA22" s="287"/>
      <c r="AB22" s="377"/>
      <c r="AC22" s="378"/>
      <c r="AD22" s="378"/>
      <c r="AE22" s="287"/>
      <c r="AF22" s="377"/>
      <c r="AG22" s="378"/>
      <c r="AH22" s="378"/>
      <c r="AI22" s="287"/>
      <c r="AJ22" s="377"/>
      <c r="AK22" s="378"/>
      <c r="AL22" s="378"/>
      <c r="AM22" s="287"/>
      <c r="AN22" s="377"/>
      <c r="AO22" s="378"/>
      <c r="AP22" s="378"/>
      <c r="AQ22" s="287"/>
      <c r="AR22" s="377"/>
      <c r="AS22" s="378"/>
      <c r="AT22" s="378"/>
      <c r="AU22" s="287"/>
      <c r="AV22" s="377"/>
      <c r="AW22" s="378"/>
      <c r="AX22" s="378"/>
      <c r="AY22" s="287"/>
      <c r="AZ22" s="377"/>
      <c r="BA22" s="378"/>
      <c r="BB22" s="378"/>
      <c r="BC22" s="287"/>
      <c r="BD22" s="377"/>
      <c r="BE22" s="378"/>
      <c r="BF22" s="378"/>
      <c r="BG22" s="287"/>
      <c r="BH22" s="377"/>
      <c r="BI22" s="378"/>
      <c r="BJ22" s="378"/>
      <c r="BK22" s="287"/>
      <c r="BL22" s="377"/>
      <c r="BM22" s="378"/>
      <c r="BN22" s="378"/>
      <c r="BO22" s="287"/>
      <c r="BP22" s="377"/>
      <c r="BQ22" s="378"/>
      <c r="BR22" s="378"/>
      <c r="BS22" s="287"/>
      <c r="BT22" s="377"/>
      <c r="BU22" s="378"/>
      <c r="BV22" s="378"/>
      <c r="BW22" s="287"/>
      <c r="BX22" s="377"/>
      <c r="BY22" s="378"/>
      <c r="BZ22" s="378"/>
      <c r="CA22" s="287"/>
      <c r="CB22" s="253">
        <f t="shared" si="0"/>
      </c>
      <c r="CC22" s="253"/>
      <c r="CD22" s="253"/>
      <c r="CE22" s="253"/>
      <c r="CF22" s="253"/>
    </row>
    <row r="23" spans="1:84" ht="18" customHeight="1">
      <c r="A23" s="396"/>
      <c r="B23" s="397"/>
      <c r="C23" s="45"/>
      <c r="D23" s="302" t="s">
        <v>38</v>
      </c>
      <c r="E23" s="302"/>
      <c r="F23" s="302"/>
      <c r="G23" s="303"/>
      <c r="H23" s="293"/>
      <c r="I23" s="294"/>
      <c r="J23" s="294"/>
      <c r="K23" s="294"/>
      <c r="L23" s="294"/>
      <c r="M23" s="295"/>
      <c r="N23" s="296">
        <f t="shared" si="1"/>
      </c>
      <c r="O23" s="297"/>
      <c r="P23" s="297">
        <f t="shared" si="2"/>
      </c>
      <c r="Q23" s="297"/>
      <c r="R23" s="375"/>
      <c r="S23" s="376"/>
      <c r="T23" s="299"/>
      <c r="U23" s="300"/>
      <c r="V23" s="300"/>
      <c r="W23" s="300"/>
      <c r="X23" s="377"/>
      <c r="Y23" s="378"/>
      <c r="Z23" s="378"/>
      <c r="AA23" s="287"/>
      <c r="AB23" s="377"/>
      <c r="AC23" s="378"/>
      <c r="AD23" s="378"/>
      <c r="AE23" s="287"/>
      <c r="AF23" s="377"/>
      <c r="AG23" s="378"/>
      <c r="AH23" s="378"/>
      <c r="AI23" s="287"/>
      <c r="AJ23" s="377"/>
      <c r="AK23" s="378"/>
      <c r="AL23" s="378"/>
      <c r="AM23" s="287"/>
      <c r="AN23" s="377"/>
      <c r="AO23" s="378"/>
      <c r="AP23" s="378"/>
      <c r="AQ23" s="287"/>
      <c r="AR23" s="377"/>
      <c r="AS23" s="378"/>
      <c r="AT23" s="378"/>
      <c r="AU23" s="287"/>
      <c r="AV23" s="377"/>
      <c r="AW23" s="378"/>
      <c r="AX23" s="378"/>
      <c r="AY23" s="287"/>
      <c r="AZ23" s="377"/>
      <c r="BA23" s="378"/>
      <c r="BB23" s="378"/>
      <c r="BC23" s="287"/>
      <c r="BD23" s="377"/>
      <c r="BE23" s="378"/>
      <c r="BF23" s="378"/>
      <c r="BG23" s="287"/>
      <c r="BH23" s="377"/>
      <c r="BI23" s="378"/>
      <c r="BJ23" s="378"/>
      <c r="BK23" s="287"/>
      <c r="BL23" s="377"/>
      <c r="BM23" s="378"/>
      <c r="BN23" s="378"/>
      <c r="BO23" s="287"/>
      <c r="BP23" s="377"/>
      <c r="BQ23" s="378"/>
      <c r="BR23" s="378"/>
      <c r="BS23" s="287"/>
      <c r="BT23" s="377"/>
      <c r="BU23" s="378"/>
      <c r="BV23" s="378"/>
      <c r="BW23" s="287"/>
      <c r="BX23" s="377"/>
      <c r="BY23" s="378"/>
      <c r="BZ23" s="378"/>
      <c r="CA23" s="287"/>
      <c r="CB23" s="253">
        <f t="shared" si="0"/>
      </c>
      <c r="CC23" s="253"/>
      <c r="CD23" s="253"/>
      <c r="CE23" s="253"/>
      <c r="CF23" s="253"/>
    </row>
    <row r="24" spans="1:84" ht="18" customHeight="1">
      <c r="A24" s="396"/>
      <c r="B24" s="397"/>
      <c r="C24" s="45"/>
      <c r="D24" s="45"/>
      <c r="E24" s="45"/>
      <c r="F24" s="45"/>
      <c r="G24" s="45"/>
      <c r="H24" s="293"/>
      <c r="I24" s="294"/>
      <c r="J24" s="294"/>
      <c r="K24" s="294"/>
      <c r="L24" s="294"/>
      <c r="M24" s="295"/>
      <c r="N24" s="296">
        <f t="shared" si="1"/>
      </c>
      <c r="O24" s="297"/>
      <c r="P24" s="297">
        <f t="shared" si="2"/>
      </c>
      <c r="Q24" s="297"/>
      <c r="R24" s="375"/>
      <c r="S24" s="376"/>
      <c r="T24" s="299"/>
      <c r="U24" s="300"/>
      <c r="V24" s="300"/>
      <c r="W24" s="300"/>
      <c r="X24" s="377"/>
      <c r="Y24" s="378"/>
      <c r="Z24" s="378"/>
      <c r="AA24" s="287"/>
      <c r="AB24" s="377"/>
      <c r="AC24" s="378"/>
      <c r="AD24" s="378"/>
      <c r="AE24" s="287"/>
      <c r="AF24" s="377"/>
      <c r="AG24" s="378"/>
      <c r="AH24" s="378"/>
      <c r="AI24" s="287"/>
      <c r="AJ24" s="377"/>
      <c r="AK24" s="378"/>
      <c r="AL24" s="378"/>
      <c r="AM24" s="287"/>
      <c r="AN24" s="377"/>
      <c r="AO24" s="378"/>
      <c r="AP24" s="378"/>
      <c r="AQ24" s="287"/>
      <c r="AR24" s="377"/>
      <c r="AS24" s="378"/>
      <c r="AT24" s="378"/>
      <c r="AU24" s="287"/>
      <c r="AV24" s="377"/>
      <c r="AW24" s="378"/>
      <c r="AX24" s="378"/>
      <c r="AY24" s="287"/>
      <c r="AZ24" s="377"/>
      <c r="BA24" s="378"/>
      <c r="BB24" s="378"/>
      <c r="BC24" s="287"/>
      <c r="BD24" s="377"/>
      <c r="BE24" s="378"/>
      <c r="BF24" s="378"/>
      <c r="BG24" s="287"/>
      <c r="BH24" s="377"/>
      <c r="BI24" s="378"/>
      <c r="BJ24" s="378"/>
      <c r="BK24" s="287"/>
      <c r="BL24" s="377"/>
      <c r="BM24" s="378"/>
      <c r="BN24" s="378"/>
      <c r="BO24" s="287"/>
      <c r="BP24" s="377"/>
      <c r="BQ24" s="378"/>
      <c r="BR24" s="378"/>
      <c r="BS24" s="287"/>
      <c r="BT24" s="377"/>
      <c r="BU24" s="378"/>
      <c r="BV24" s="378"/>
      <c r="BW24" s="287"/>
      <c r="BX24" s="377"/>
      <c r="BY24" s="378"/>
      <c r="BZ24" s="378"/>
      <c r="CA24" s="287"/>
      <c r="CB24" s="253">
        <f t="shared" si="0"/>
      </c>
      <c r="CC24" s="253"/>
      <c r="CD24" s="253"/>
      <c r="CE24" s="253"/>
      <c r="CF24" s="253"/>
    </row>
    <row r="25" spans="1:84" ht="18" customHeight="1">
      <c r="A25" s="396"/>
      <c r="B25" s="397"/>
      <c r="C25" s="380" t="s">
        <v>149</v>
      </c>
      <c r="D25" s="381"/>
      <c r="E25" s="381"/>
      <c r="F25" s="381"/>
      <c r="G25" s="382"/>
      <c r="H25" s="293"/>
      <c r="I25" s="294"/>
      <c r="J25" s="294"/>
      <c r="K25" s="294"/>
      <c r="L25" s="294"/>
      <c r="M25" s="295"/>
      <c r="N25" s="296">
        <f t="shared" si="1"/>
      </c>
      <c r="O25" s="297"/>
      <c r="P25" s="297">
        <f t="shared" si="2"/>
      </c>
      <c r="Q25" s="297"/>
      <c r="R25" s="375"/>
      <c r="S25" s="376"/>
      <c r="T25" s="299"/>
      <c r="U25" s="300"/>
      <c r="V25" s="300"/>
      <c r="W25" s="300"/>
      <c r="X25" s="377"/>
      <c r="Y25" s="378"/>
      <c r="Z25" s="378"/>
      <c r="AA25" s="287"/>
      <c r="AB25" s="377"/>
      <c r="AC25" s="378"/>
      <c r="AD25" s="378"/>
      <c r="AE25" s="287"/>
      <c r="AF25" s="377"/>
      <c r="AG25" s="378"/>
      <c r="AH25" s="378"/>
      <c r="AI25" s="287"/>
      <c r="AJ25" s="377"/>
      <c r="AK25" s="378"/>
      <c r="AL25" s="378"/>
      <c r="AM25" s="287"/>
      <c r="AN25" s="377"/>
      <c r="AO25" s="378"/>
      <c r="AP25" s="378"/>
      <c r="AQ25" s="287"/>
      <c r="AR25" s="377"/>
      <c r="AS25" s="378"/>
      <c r="AT25" s="378"/>
      <c r="AU25" s="287"/>
      <c r="AV25" s="377"/>
      <c r="AW25" s="378"/>
      <c r="AX25" s="378"/>
      <c r="AY25" s="287"/>
      <c r="AZ25" s="377"/>
      <c r="BA25" s="378"/>
      <c r="BB25" s="378"/>
      <c r="BC25" s="287"/>
      <c r="BD25" s="377"/>
      <c r="BE25" s="378"/>
      <c r="BF25" s="378"/>
      <c r="BG25" s="287"/>
      <c r="BH25" s="377"/>
      <c r="BI25" s="378"/>
      <c r="BJ25" s="378"/>
      <c r="BK25" s="287"/>
      <c r="BL25" s="377"/>
      <c r="BM25" s="378"/>
      <c r="BN25" s="378"/>
      <c r="BO25" s="287"/>
      <c r="BP25" s="377"/>
      <c r="BQ25" s="378"/>
      <c r="BR25" s="378"/>
      <c r="BS25" s="287"/>
      <c r="BT25" s="377"/>
      <c r="BU25" s="378"/>
      <c r="BV25" s="378"/>
      <c r="BW25" s="287"/>
      <c r="BX25" s="377"/>
      <c r="BY25" s="378"/>
      <c r="BZ25" s="378"/>
      <c r="CA25" s="287"/>
      <c r="CB25" s="253">
        <f t="shared" si="0"/>
      </c>
      <c r="CC25" s="253"/>
      <c r="CD25" s="253"/>
      <c r="CE25" s="253"/>
      <c r="CF25" s="253"/>
    </row>
    <row r="26" spans="1:84" ht="18" customHeight="1">
      <c r="A26" s="396"/>
      <c r="B26" s="397"/>
      <c r="C26" s="380"/>
      <c r="D26" s="381"/>
      <c r="E26" s="381"/>
      <c r="F26" s="381"/>
      <c r="G26" s="382"/>
      <c r="H26" s="293"/>
      <c r="I26" s="294"/>
      <c r="J26" s="294"/>
      <c r="K26" s="294"/>
      <c r="L26" s="294"/>
      <c r="M26" s="295"/>
      <c r="N26" s="296">
        <f t="shared" si="1"/>
      </c>
      <c r="O26" s="297"/>
      <c r="P26" s="297">
        <f t="shared" si="2"/>
      </c>
      <c r="Q26" s="297"/>
      <c r="R26" s="375"/>
      <c r="S26" s="376"/>
      <c r="T26" s="299"/>
      <c r="U26" s="300"/>
      <c r="V26" s="300"/>
      <c r="W26" s="300"/>
      <c r="X26" s="377"/>
      <c r="Y26" s="378"/>
      <c r="Z26" s="378"/>
      <c r="AA26" s="287"/>
      <c r="AB26" s="377"/>
      <c r="AC26" s="378"/>
      <c r="AD26" s="378"/>
      <c r="AE26" s="287"/>
      <c r="AF26" s="377"/>
      <c r="AG26" s="378"/>
      <c r="AH26" s="378"/>
      <c r="AI26" s="287"/>
      <c r="AJ26" s="377"/>
      <c r="AK26" s="378"/>
      <c r="AL26" s="378"/>
      <c r="AM26" s="287"/>
      <c r="AN26" s="377"/>
      <c r="AO26" s="378"/>
      <c r="AP26" s="378"/>
      <c r="AQ26" s="287"/>
      <c r="AR26" s="377"/>
      <c r="AS26" s="378"/>
      <c r="AT26" s="378"/>
      <c r="AU26" s="287"/>
      <c r="AV26" s="377"/>
      <c r="AW26" s="378"/>
      <c r="AX26" s="378"/>
      <c r="AY26" s="287"/>
      <c r="AZ26" s="377"/>
      <c r="BA26" s="378"/>
      <c r="BB26" s="378"/>
      <c r="BC26" s="287"/>
      <c r="BD26" s="377"/>
      <c r="BE26" s="378"/>
      <c r="BF26" s="378"/>
      <c r="BG26" s="287"/>
      <c r="BH26" s="377"/>
      <c r="BI26" s="378"/>
      <c r="BJ26" s="378"/>
      <c r="BK26" s="287"/>
      <c r="BL26" s="377"/>
      <c r="BM26" s="378"/>
      <c r="BN26" s="378"/>
      <c r="BO26" s="287"/>
      <c r="BP26" s="377"/>
      <c r="BQ26" s="378"/>
      <c r="BR26" s="378"/>
      <c r="BS26" s="287"/>
      <c r="BT26" s="377"/>
      <c r="BU26" s="378"/>
      <c r="BV26" s="378"/>
      <c r="BW26" s="287"/>
      <c r="BX26" s="377"/>
      <c r="BY26" s="378"/>
      <c r="BZ26" s="378"/>
      <c r="CA26" s="287"/>
      <c r="CB26" s="253">
        <f t="shared" si="0"/>
      </c>
      <c r="CC26" s="253"/>
      <c r="CD26" s="253"/>
      <c r="CE26" s="253"/>
      <c r="CF26" s="253"/>
    </row>
    <row r="27" spans="1:84" ht="18" customHeight="1">
      <c r="A27" s="396"/>
      <c r="B27" s="397"/>
      <c r="C27" s="380"/>
      <c r="D27" s="381"/>
      <c r="E27" s="381"/>
      <c r="F27" s="381"/>
      <c r="G27" s="382"/>
      <c r="H27" s="293"/>
      <c r="I27" s="294"/>
      <c r="J27" s="294"/>
      <c r="K27" s="294"/>
      <c r="L27" s="294"/>
      <c r="M27" s="295"/>
      <c r="N27" s="296">
        <f t="shared" si="1"/>
      </c>
      <c r="O27" s="297"/>
      <c r="P27" s="297">
        <f t="shared" si="2"/>
      </c>
      <c r="Q27" s="297"/>
      <c r="R27" s="375"/>
      <c r="S27" s="376"/>
      <c r="T27" s="299"/>
      <c r="U27" s="300"/>
      <c r="V27" s="300"/>
      <c r="W27" s="300"/>
      <c r="X27" s="377"/>
      <c r="Y27" s="378"/>
      <c r="Z27" s="378"/>
      <c r="AA27" s="287"/>
      <c r="AB27" s="377"/>
      <c r="AC27" s="378"/>
      <c r="AD27" s="378"/>
      <c r="AE27" s="287"/>
      <c r="AF27" s="377"/>
      <c r="AG27" s="378"/>
      <c r="AH27" s="378"/>
      <c r="AI27" s="287"/>
      <c r="AJ27" s="377"/>
      <c r="AK27" s="378"/>
      <c r="AL27" s="378"/>
      <c r="AM27" s="287"/>
      <c r="AN27" s="377"/>
      <c r="AO27" s="378"/>
      <c r="AP27" s="378"/>
      <c r="AQ27" s="287"/>
      <c r="AR27" s="377"/>
      <c r="AS27" s="378"/>
      <c r="AT27" s="378"/>
      <c r="AU27" s="287"/>
      <c r="AV27" s="377"/>
      <c r="AW27" s="378"/>
      <c r="AX27" s="378"/>
      <c r="AY27" s="287"/>
      <c r="AZ27" s="377"/>
      <c r="BA27" s="378"/>
      <c r="BB27" s="378"/>
      <c r="BC27" s="287"/>
      <c r="BD27" s="377"/>
      <c r="BE27" s="378"/>
      <c r="BF27" s="378"/>
      <c r="BG27" s="287"/>
      <c r="BH27" s="377"/>
      <c r="BI27" s="378"/>
      <c r="BJ27" s="378"/>
      <c r="BK27" s="287"/>
      <c r="BL27" s="377"/>
      <c r="BM27" s="378"/>
      <c r="BN27" s="378"/>
      <c r="BO27" s="287"/>
      <c r="BP27" s="377"/>
      <c r="BQ27" s="378"/>
      <c r="BR27" s="378"/>
      <c r="BS27" s="287"/>
      <c r="BT27" s="377"/>
      <c r="BU27" s="378"/>
      <c r="BV27" s="378"/>
      <c r="BW27" s="287"/>
      <c r="BX27" s="377"/>
      <c r="BY27" s="378"/>
      <c r="BZ27" s="378"/>
      <c r="CA27" s="287"/>
      <c r="CB27" s="253">
        <f t="shared" si="0"/>
      </c>
      <c r="CC27" s="253"/>
      <c r="CD27" s="253"/>
      <c r="CE27" s="253"/>
      <c r="CF27" s="253"/>
    </row>
    <row r="28" spans="1:92" ht="18" customHeight="1">
      <c r="A28" s="396"/>
      <c r="B28" s="397"/>
      <c r="C28" s="380"/>
      <c r="D28" s="381"/>
      <c r="E28" s="381"/>
      <c r="F28" s="381"/>
      <c r="G28" s="382"/>
      <c r="H28" s="293"/>
      <c r="I28" s="294"/>
      <c r="J28" s="294"/>
      <c r="K28" s="294"/>
      <c r="L28" s="294"/>
      <c r="M28" s="295"/>
      <c r="N28" s="296">
        <f t="shared" si="1"/>
      </c>
      <c r="O28" s="297"/>
      <c r="P28" s="297">
        <f t="shared" si="2"/>
      </c>
      <c r="Q28" s="297"/>
      <c r="R28" s="375"/>
      <c r="S28" s="376"/>
      <c r="T28" s="299"/>
      <c r="U28" s="300"/>
      <c r="V28" s="300"/>
      <c r="W28" s="300"/>
      <c r="X28" s="377"/>
      <c r="Y28" s="378"/>
      <c r="Z28" s="378"/>
      <c r="AA28" s="287"/>
      <c r="AB28" s="377"/>
      <c r="AC28" s="378"/>
      <c r="AD28" s="378"/>
      <c r="AE28" s="287"/>
      <c r="AF28" s="377"/>
      <c r="AG28" s="378"/>
      <c r="AH28" s="378"/>
      <c r="AI28" s="287"/>
      <c r="AJ28" s="377"/>
      <c r="AK28" s="378"/>
      <c r="AL28" s="378"/>
      <c r="AM28" s="287"/>
      <c r="AN28" s="377"/>
      <c r="AO28" s="378"/>
      <c r="AP28" s="378"/>
      <c r="AQ28" s="287"/>
      <c r="AR28" s="377"/>
      <c r="AS28" s="378"/>
      <c r="AT28" s="378"/>
      <c r="AU28" s="287"/>
      <c r="AV28" s="377"/>
      <c r="AW28" s="378"/>
      <c r="AX28" s="378"/>
      <c r="AY28" s="287"/>
      <c r="AZ28" s="377"/>
      <c r="BA28" s="378"/>
      <c r="BB28" s="378"/>
      <c r="BC28" s="287"/>
      <c r="BD28" s="377"/>
      <c r="BE28" s="378"/>
      <c r="BF28" s="378"/>
      <c r="BG28" s="287"/>
      <c r="BH28" s="377"/>
      <c r="BI28" s="378"/>
      <c r="BJ28" s="378"/>
      <c r="BK28" s="287"/>
      <c r="BL28" s="377"/>
      <c r="BM28" s="378"/>
      <c r="BN28" s="378"/>
      <c r="BO28" s="287"/>
      <c r="BP28" s="377"/>
      <c r="BQ28" s="378"/>
      <c r="BR28" s="378"/>
      <c r="BS28" s="287"/>
      <c r="BT28" s="377"/>
      <c r="BU28" s="378"/>
      <c r="BV28" s="378"/>
      <c r="BW28" s="287"/>
      <c r="BX28" s="377"/>
      <c r="BY28" s="378"/>
      <c r="BZ28" s="378"/>
      <c r="CA28" s="287"/>
      <c r="CB28" s="253">
        <f t="shared" si="0"/>
      </c>
      <c r="CC28" s="253"/>
      <c r="CD28" s="253"/>
      <c r="CE28" s="253"/>
      <c r="CF28" s="253"/>
      <c r="CH28" s="43"/>
      <c r="CI28" s="43"/>
      <c r="CJ28" s="43"/>
      <c r="CK28" s="374"/>
      <c r="CL28" s="374"/>
      <c r="CM28" s="374"/>
      <c r="CN28" s="374"/>
    </row>
    <row r="29" spans="1:111" ht="18" customHeight="1">
      <c r="A29" s="396"/>
      <c r="B29" s="397"/>
      <c r="C29" s="380"/>
      <c r="D29" s="381"/>
      <c r="E29" s="381"/>
      <c r="F29" s="381"/>
      <c r="G29" s="382"/>
      <c r="H29" s="293"/>
      <c r="I29" s="294"/>
      <c r="J29" s="294"/>
      <c r="K29" s="294"/>
      <c r="L29" s="294"/>
      <c r="M29" s="295"/>
      <c r="N29" s="296">
        <f t="shared" si="1"/>
      </c>
      <c r="O29" s="297"/>
      <c r="P29" s="297">
        <f t="shared" si="2"/>
      </c>
      <c r="Q29" s="297"/>
      <c r="R29" s="375"/>
      <c r="S29" s="376"/>
      <c r="T29" s="299"/>
      <c r="U29" s="300"/>
      <c r="V29" s="300"/>
      <c r="W29" s="300"/>
      <c r="X29" s="377"/>
      <c r="Y29" s="378"/>
      <c r="Z29" s="378"/>
      <c r="AA29" s="287"/>
      <c r="AB29" s="377"/>
      <c r="AC29" s="378"/>
      <c r="AD29" s="378"/>
      <c r="AE29" s="287"/>
      <c r="AF29" s="377"/>
      <c r="AG29" s="378"/>
      <c r="AH29" s="378"/>
      <c r="AI29" s="287"/>
      <c r="AJ29" s="377"/>
      <c r="AK29" s="378"/>
      <c r="AL29" s="378"/>
      <c r="AM29" s="287"/>
      <c r="AN29" s="377"/>
      <c r="AO29" s="378"/>
      <c r="AP29" s="378"/>
      <c r="AQ29" s="287"/>
      <c r="AR29" s="377"/>
      <c r="AS29" s="378"/>
      <c r="AT29" s="378"/>
      <c r="AU29" s="287"/>
      <c r="AV29" s="377"/>
      <c r="AW29" s="378"/>
      <c r="AX29" s="378"/>
      <c r="AY29" s="287"/>
      <c r="AZ29" s="377"/>
      <c r="BA29" s="378"/>
      <c r="BB29" s="378"/>
      <c r="BC29" s="287"/>
      <c r="BD29" s="377"/>
      <c r="BE29" s="378"/>
      <c r="BF29" s="378"/>
      <c r="BG29" s="287"/>
      <c r="BH29" s="377"/>
      <c r="BI29" s="378"/>
      <c r="BJ29" s="378"/>
      <c r="BK29" s="287"/>
      <c r="BL29" s="377"/>
      <c r="BM29" s="378"/>
      <c r="BN29" s="378"/>
      <c r="BO29" s="287"/>
      <c r="BP29" s="377"/>
      <c r="BQ29" s="378"/>
      <c r="BR29" s="378"/>
      <c r="BS29" s="287"/>
      <c r="BT29" s="377"/>
      <c r="BU29" s="378"/>
      <c r="BV29" s="378"/>
      <c r="BW29" s="287"/>
      <c r="BX29" s="377"/>
      <c r="BY29" s="378"/>
      <c r="BZ29" s="378"/>
      <c r="CA29" s="287"/>
      <c r="CB29" s="253">
        <f t="shared" si="0"/>
      </c>
      <c r="CC29" s="253"/>
      <c r="CD29" s="253"/>
      <c r="CE29" s="253"/>
      <c r="CF29" s="253"/>
      <c r="CH29" s="61"/>
      <c r="CI29" s="379"/>
      <c r="CJ29" s="379"/>
      <c r="CK29" s="374"/>
      <c r="CL29" s="374"/>
      <c r="CM29" s="374"/>
      <c r="CN29" s="374"/>
      <c r="CO29" s="374"/>
      <c r="CP29" s="374"/>
      <c r="CQ29" s="374"/>
      <c r="CR29" s="374"/>
      <c r="CS29" s="374"/>
      <c r="CT29" s="374"/>
      <c r="CU29" s="374"/>
      <c r="CV29" s="374"/>
      <c r="CW29" s="374"/>
      <c r="CX29" s="374"/>
      <c r="CY29" s="374"/>
      <c r="CZ29" s="374"/>
      <c r="DA29" s="374"/>
      <c r="DB29" s="374"/>
      <c r="DC29" s="374"/>
      <c r="DD29" s="374"/>
      <c r="DE29" s="4"/>
      <c r="DF29" s="4"/>
      <c r="DG29" s="4"/>
    </row>
    <row r="30" spans="1:111" ht="18" customHeight="1">
      <c r="A30" s="396"/>
      <c r="B30" s="397"/>
      <c r="C30" s="63"/>
      <c r="D30" s="64"/>
      <c r="E30" s="64"/>
      <c r="F30" s="64"/>
      <c r="G30" s="65"/>
      <c r="H30" s="293"/>
      <c r="I30" s="294"/>
      <c r="J30" s="294"/>
      <c r="K30" s="294"/>
      <c r="L30" s="294"/>
      <c r="M30" s="295"/>
      <c r="N30" s="296">
        <f t="shared" si="1"/>
      </c>
      <c r="O30" s="297"/>
      <c r="P30" s="297">
        <f t="shared" si="2"/>
      </c>
      <c r="Q30" s="297"/>
      <c r="R30" s="375"/>
      <c r="S30" s="376"/>
      <c r="T30" s="299"/>
      <c r="U30" s="300"/>
      <c r="V30" s="300"/>
      <c r="W30" s="300"/>
      <c r="X30" s="372"/>
      <c r="Y30" s="373"/>
      <c r="Z30" s="373"/>
      <c r="AA30" s="299"/>
      <c r="AB30" s="372"/>
      <c r="AC30" s="373"/>
      <c r="AD30" s="373"/>
      <c r="AE30" s="299"/>
      <c r="AF30" s="372"/>
      <c r="AG30" s="373"/>
      <c r="AH30" s="373"/>
      <c r="AI30" s="299"/>
      <c r="AJ30" s="377"/>
      <c r="AK30" s="378"/>
      <c r="AL30" s="378"/>
      <c r="AM30" s="287"/>
      <c r="AN30" s="372"/>
      <c r="AO30" s="373"/>
      <c r="AP30" s="373"/>
      <c r="AQ30" s="299"/>
      <c r="AR30" s="372"/>
      <c r="AS30" s="373"/>
      <c r="AT30" s="373"/>
      <c r="AU30" s="299"/>
      <c r="AV30" s="372"/>
      <c r="AW30" s="373"/>
      <c r="AX30" s="373"/>
      <c r="AY30" s="299"/>
      <c r="AZ30" s="372"/>
      <c r="BA30" s="373"/>
      <c r="BB30" s="373"/>
      <c r="BC30" s="299"/>
      <c r="BD30" s="372"/>
      <c r="BE30" s="373"/>
      <c r="BF30" s="373"/>
      <c r="BG30" s="299"/>
      <c r="BH30" s="372"/>
      <c r="BI30" s="373"/>
      <c r="BJ30" s="373"/>
      <c r="BK30" s="299"/>
      <c r="BL30" s="372"/>
      <c r="BM30" s="373"/>
      <c r="BN30" s="373"/>
      <c r="BO30" s="299"/>
      <c r="BP30" s="372"/>
      <c r="BQ30" s="373"/>
      <c r="BR30" s="373"/>
      <c r="BS30" s="299"/>
      <c r="BT30" s="372"/>
      <c r="BU30" s="373"/>
      <c r="BV30" s="373"/>
      <c r="BW30" s="299"/>
      <c r="BX30" s="372"/>
      <c r="BY30" s="373"/>
      <c r="BZ30" s="373"/>
      <c r="CA30" s="299"/>
      <c r="CB30" s="253">
        <f t="shared" si="0"/>
      </c>
      <c r="CC30" s="253"/>
      <c r="CD30" s="253"/>
      <c r="CE30" s="253"/>
      <c r="CF30" s="253"/>
      <c r="CH30" s="61"/>
      <c r="CI30" s="61"/>
      <c r="CJ30" s="62"/>
      <c r="CK30" s="62"/>
      <c r="CL30" s="4"/>
      <c r="CM30" s="4"/>
      <c r="CN30" s="4"/>
      <c r="CO30" s="4"/>
      <c r="CP30" s="4"/>
      <c r="CQ30" s="4"/>
      <c r="CR30" s="4"/>
      <c r="CS30" s="3"/>
      <c r="CT30" s="4"/>
      <c r="CU30" s="4"/>
      <c r="CV30" s="4"/>
      <c r="CW30" s="4"/>
      <c r="CX30" s="4"/>
      <c r="CY30" s="3"/>
      <c r="CZ30" s="4"/>
      <c r="DA30" s="4"/>
      <c r="DB30" s="4"/>
      <c r="DC30" s="4"/>
      <c r="DD30" s="4"/>
      <c r="DE30" s="4"/>
      <c r="DF30" s="4"/>
      <c r="DG30" s="4"/>
    </row>
    <row r="31" spans="1:107" ht="18" customHeight="1">
      <c r="A31" s="396"/>
      <c r="B31" s="397"/>
      <c r="C31" s="55" t="s">
        <v>140</v>
      </c>
      <c r="D31" s="56"/>
      <c r="E31" s="289" t="s">
        <v>31</v>
      </c>
      <c r="F31" s="289"/>
      <c r="G31" s="289"/>
      <c r="H31" s="289"/>
      <c r="I31" s="289"/>
      <c r="J31" s="289"/>
      <c r="K31" s="289"/>
      <c r="L31" s="289"/>
      <c r="M31" s="57"/>
      <c r="N31" s="290" t="s">
        <v>137</v>
      </c>
      <c r="O31" s="291"/>
      <c r="P31" s="291" t="s">
        <v>137</v>
      </c>
      <c r="Q31" s="291"/>
      <c r="R31" s="291" t="s">
        <v>137</v>
      </c>
      <c r="S31" s="292"/>
      <c r="T31" s="285">
        <f>IF(SUM(T21:W30)=0,"",SUM(T21:W30))</f>
      </c>
      <c r="U31" s="286"/>
      <c r="V31" s="286"/>
      <c r="W31" s="286"/>
      <c r="X31" s="285">
        <f>IF(SUM(X21:AA30)=0,"",SUM(X21:AA30))</f>
      </c>
      <c r="Y31" s="286"/>
      <c r="Z31" s="286"/>
      <c r="AA31" s="286"/>
      <c r="AB31" s="285">
        <f>IF(SUM(AB21:AE30)=0,"",SUM(AB21:AE30))</f>
      </c>
      <c r="AC31" s="286"/>
      <c r="AD31" s="286"/>
      <c r="AE31" s="286"/>
      <c r="AF31" s="285">
        <f>IF(SUM(AF21:AI30)=0,"",SUM(AF21:AI30))</f>
      </c>
      <c r="AG31" s="286"/>
      <c r="AH31" s="286"/>
      <c r="AI31" s="286"/>
      <c r="AJ31" s="285">
        <f>IF(SUM(AJ21:AM30)=0,"",SUM(AJ21:AM30))</f>
      </c>
      <c r="AK31" s="286"/>
      <c r="AL31" s="286"/>
      <c r="AM31" s="286"/>
      <c r="AN31" s="285">
        <f>IF(SUM(AN21:AQ30)=0,"",SUM(AN21:AQ30))</f>
      </c>
      <c r="AO31" s="286"/>
      <c r="AP31" s="286"/>
      <c r="AQ31" s="286"/>
      <c r="AR31" s="285">
        <f>IF(SUM(AR21:AU30)=0,"",SUM(AR21:AU30))</f>
      </c>
      <c r="AS31" s="286"/>
      <c r="AT31" s="286"/>
      <c r="AU31" s="286"/>
      <c r="AV31" s="285">
        <f>IF(SUM(AV21:AY30)=0,"",SUM(AV21:AY30))</f>
      </c>
      <c r="AW31" s="286"/>
      <c r="AX31" s="286"/>
      <c r="AY31" s="286"/>
      <c r="AZ31" s="285">
        <f>IF(SUM(AZ21:BC30)=0,"",SUM(AZ21:BC30))</f>
      </c>
      <c r="BA31" s="286"/>
      <c r="BB31" s="286"/>
      <c r="BC31" s="286"/>
      <c r="BD31" s="285">
        <f>IF(SUM(BD21:BG30)=0,"",SUM(BD21:BG30))</f>
      </c>
      <c r="BE31" s="286"/>
      <c r="BF31" s="286"/>
      <c r="BG31" s="286"/>
      <c r="BH31" s="285">
        <f>IF(SUM(BH21:BK30)=0,"",SUM(BH21:BK30))</f>
      </c>
      <c r="BI31" s="286"/>
      <c r="BJ31" s="286"/>
      <c r="BK31" s="286"/>
      <c r="BL31" s="285">
        <f>IF(SUM(BL21:BO30)=0,"",SUM(BL21:BO30))</f>
      </c>
      <c r="BM31" s="286"/>
      <c r="BN31" s="286"/>
      <c r="BO31" s="286"/>
      <c r="BP31" s="285">
        <f>IF(SUM(BP21:BS30)=0,"",SUM(BP21:BS30))</f>
      </c>
      <c r="BQ31" s="286"/>
      <c r="BR31" s="286"/>
      <c r="BS31" s="286"/>
      <c r="BT31" s="285">
        <f>IF(SUM(BT21:BW30)=0,"",SUM(BT21:BW30))</f>
      </c>
      <c r="BU31" s="286"/>
      <c r="BV31" s="286"/>
      <c r="BW31" s="286"/>
      <c r="BX31" s="285">
        <f>IF(SUM(BX21:CA30)=0,"",SUM(BX21:CA30))</f>
      </c>
      <c r="BY31" s="286"/>
      <c r="BZ31" s="286"/>
      <c r="CA31" s="286"/>
      <c r="CB31" s="286">
        <f>SUM(CB21:CF30)</f>
        <v>0</v>
      </c>
      <c r="CC31" s="286"/>
      <c r="CD31" s="286"/>
      <c r="CE31" s="286"/>
      <c r="CF31" s="286"/>
      <c r="CH31" s="62"/>
      <c r="CI31" s="66"/>
      <c r="CJ31" s="61"/>
      <c r="CK31" s="66"/>
      <c r="CL31" s="3"/>
      <c r="CM31" s="5"/>
      <c r="CN31" s="3"/>
      <c r="CO31" s="6"/>
      <c r="CQ31" s="6"/>
      <c r="CS31" s="6"/>
      <c r="CU31" s="6"/>
      <c r="CW31" s="6"/>
      <c r="CY31" s="6"/>
      <c r="DA31" s="6"/>
      <c r="DC31" s="6"/>
    </row>
    <row r="32" spans="1:107" ht="18" customHeight="1" hidden="1">
      <c r="A32" s="396"/>
      <c r="B32" s="397"/>
      <c r="C32" s="67" t="s">
        <v>203</v>
      </c>
      <c r="D32" s="68"/>
      <c r="E32" s="472" t="s">
        <v>204</v>
      </c>
      <c r="F32" s="472"/>
      <c r="G32" s="472"/>
      <c r="H32" s="472"/>
      <c r="I32" s="472"/>
      <c r="J32" s="472"/>
      <c r="K32" s="472"/>
      <c r="L32" s="472"/>
      <c r="M32" s="69"/>
      <c r="N32" s="368" t="s">
        <v>137</v>
      </c>
      <c r="O32" s="369"/>
      <c r="P32" s="369" t="s">
        <v>137</v>
      </c>
      <c r="Q32" s="369"/>
      <c r="R32" s="369" t="s">
        <v>137</v>
      </c>
      <c r="S32" s="370"/>
      <c r="T32" s="371">
        <f>IF(T31="","",COUNTIF(T21:W30,"&gt;0"))</f>
      </c>
      <c r="U32" s="361"/>
      <c r="V32" s="361"/>
      <c r="W32" s="361"/>
      <c r="X32" s="361">
        <f>IF(X31="","",COUNTIF(X21:AA30,"&gt;0"))</f>
      </c>
      <c r="Y32" s="361"/>
      <c r="Z32" s="361"/>
      <c r="AA32" s="361"/>
      <c r="AB32" s="361">
        <f>IF(AB31="","",COUNTIF(AB21:AE30,"&gt;0"))</f>
      </c>
      <c r="AC32" s="361"/>
      <c r="AD32" s="361"/>
      <c r="AE32" s="361"/>
      <c r="AF32" s="361">
        <f>IF(AF31="","",COUNTIF(AF21:AI30,"&gt;0"))</f>
      </c>
      <c r="AG32" s="361"/>
      <c r="AH32" s="361"/>
      <c r="AI32" s="361"/>
      <c r="AJ32" s="361">
        <f>IF(AJ31="","",COUNTIF(AJ21:AM30,"&gt;0"))</f>
      </c>
      <c r="AK32" s="361"/>
      <c r="AL32" s="361"/>
      <c r="AM32" s="361"/>
      <c r="AN32" s="361">
        <f>IF(AN31="","",COUNTIF(AN21:AQ30,"&gt;0"))</f>
      </c>
      <c r="AO32" s="361"/>
      <c r="AP32" s="361"/>
      <c r="AQ32" s="361"/>
      <c r="AR32" s="361">
        <f>IF(AR31="","",COUNTIF(AR21:AU30,"&gt;0"))</f>
      </c>
      <c r="AS32" s="361"/>
      <c r="AT32" s="361"/>
      <c r="AU32" s="361"/>
      <c r="AV32" s="361">
        <f>IF(AV31="","",COUNTIF(AV21:AY30,"&gt;0"))</f>
      </c>
      <c r="AW32" s="361"/>
      <c r="AX32" s="361"/>
      <c r="AY32" s="361"/>
      <c r="AZ32" s="361">
        <f>IF(AZ31="","",COUNTIF(AZ21:BC30,"&gt;0"))</f>
      </c>
      <c r="BA32" s="361"/>
      <c r="BB32" s="361"/>
      <c r="BC32" s="361"/>
      <c r="BD32" s="361">
        <f>IF(BD31="","",COUNTIF(BD21:BG30,"&gt;0"))</f>
      </c>
      <c r="BE32" s="361"/>
      <c r="BF32" s="361"/>
      <c r="BG32" s="361"/>
      <c r="BH32" s="361">
        <f>IF(BH31="","",COUNTIF(BH21:BK30,"&gt;0"))</f>
      </c>
      <c r="BI32" s="361"/>
      <c r="BJ32" s="361"/>
      <c r="BK32" s="361"/>
      <c r="BL32" s="361">
        <f>IF(BL31="","",COUNTIF(BL21:BO30,"&gt;0"))</f>
      </c>
      <c r="BM32" s="361"/>
      <c r="BN32" s="361"/>
      <c r="BO32" s="361"/>
      <c r="BP32" s="362"/>
      <c r="BQ32" s="363"/>
      <c r="BR32" s="363"/>
      <c r="BS32" s="364"/>
      <c r="BT32" s="362"/>
      <c r="BU32" s="363"/>
      <c r="BV32" s="363"/>
      <c r="BW32" s="364"/>
      <c r="BX32" s="362"/>
      <c r="BY32" s="363"/>
      <c r="BZ32" s="363"/>
      <c r="CA32" s="364"/>
      <c r="CB32" s="365">
        <f>IF(SUM(T32:CA32)=0,"",SUM(T32:CA32))</f>
      </c>
      <c r="CC32" s="366"/>
      <c r="CD32" s="366"/>
      <c r="CE32" s="366"/>
      <c r="CF32" s="367"/>
      <c r="CH32" s="62"/>
      <c r="CI32" s="66"/>
      <c r="CJ32" s="61"/>
      <c r="CK32" s="66"/>
      <c r="CL32" s="3"/>
      <c r="CM32" s="5"/>
      <c r="CN32" s="3"/>
      <c r="CO32" s="6"/>
      <c r="CQ32" s="6"/>
      <c r="CS32" s="6"/>
      <c r="CU32" s="6"/>
      <c r="CW32" s="6"/>
      <c r="CY32" s="6"/>
      <c r="DA32" s="6"/>
      <c r="DC32" s="6"/>
    </row>
    <row r="33" spans="1:92" ht="18" customHeight="1">
      <c r="A33" s="396"/>
      <c r="B33" s="397"/>
      <c r="C33" s="70" t="s">
        <v>141</v>
      </c>
      <c r="D33" s="358" t="s">
        <v>32</v>
      </c>
      <c r="E33" s="358"/>
      <c r="F33" s="358"/>
      <c r="G33" s="358"/>
      <c r="H33" s="359"/>
      <c r="I33" s="275" t="s">
        <v>207</v>
      </c>
      <c r="J33" s="276"/>
      <c r="K33" s="276"/>
      <c r="L33" s="276"/>
      <c r="M33" s="277"/>
      <c r="N33" s="263" t="s">
        <v>137</v>
      </c>
      <c r="O33" s="264"/>
      <c r="P33" s="264" t="s">
        <v>137</v>
      </c>
      <c r="Q33" s="264"/>
      <c r="R33" s="264" t="s">
        <v>137</v>
      </c>
      <c r="S33" s="266"/>
      <c r="T33" s="360">
        <f>IF(SUM(T19,T31)=0,"",SUM(T19,T31))</f>
      </c>
      <c r="U33" s="343"/>
      <c r="V33" s="343"/>
      <c r="W33" s="343"/>
      <c r="X33" s="343">
        <f>IF(SUM(X19,X31)=0,"",SUM(X19,X31))</f>
      </c>
      <c r="Y33" s="343"/>
      <c r="Z33" s="343"/>
      <c r="AA33" s="343"/>
      <c r="AB33" s="343">
        <f>IF(SUM(AB19,AB31)=0,"",SUM(AB19,AB31))</f>
      </c>
      <c r="AC33" s="343"/>
      <c r="AD33" s="343"/>
      <c r="AE33" s="343"/>
      <c r="AF33" s="343">
        <f>IF(SUM(AF19,AF31)=0,"",SUM(AF19,AF31))</f>
      </c>
      <c r="AG33" s="343"/>
      <c r="AH33" s="343"/>
      <c r="AI33" s="343"/>
      <c r="AJ33" s="343">
        <f>IF(SUM(AJ19,AJ31)=0,"",SUM(AJ19,AJ31))</f>
      </c>
      <c r="AK33" s="343"/>
      <c r="AL33" s="343"/>
      <c r="AM33" s="343"/>
      <c r="AN33" s="343">
        <f>IF(SUM(AN19,AN31)=0,"",SUM(AN19,AN31))</f>
      </c>
      <c r="AO33" s="343"/>
      <c r="AP33" s="343"/>
      <c r="AQ33" s="343"/>
      <c r="AR33" s="343">
        <f>IF(SUM(AR19,AR31)=0,"",SUM(AR19,AR31))</f>
      </c>
      <c r="AS33" s="343"/>
      <c r="AT33" s="343"/>
      <c r="AU33" s="343"/>
      <c r="AV33" s="343">
        <f>IF(SUM(AV19,AV31)=0,"",SUM(AV19,AV31))</f>
      </c>
      <c r="AW33" s="343"/>
      <c r="AX33" s="343"/>
      <c r="AY33" s="343"/>
      <c r="AZ33" s="343">
        <f>IF(SUM(AZ19,AZ31)=0,"",SUM(AZ19,AZ31))</f>
      </c>
      <c r="BA33" s="343"/>
      <c r="BB33" s="343"/>
      <c r="BC33" s="343"/>
      <c r="BD33" s="343">
        <f>IF(SUM(BD19,BD31)=0,"",SUM(BD19,BD31))</f>
      </c>
      <c r="BE33" s="343"/>
      <c r="BF33" s="343"/>
      <c r="BG33" s="343"/>
      <c r="BH33" s="343">
        <f>IF(SUM(BH19,BH31)=0,"",SUM(BH19,BH31))</f>
      </c>
      <c r="BI33" s="343"/>
      <c r="BJ33" s="343"/>
      <c r="BK33" s="343"/>
      <c r="BL33" s="343">
        <f>IF(SUM(BL19,BL31)=0,"",SUM(BL19,BL31))</f>
      </c>
      <c r="BM33" s="343"/>
      <c r="BN33" s="343"/>
      <c r="BO33" s="343"/>
      <c r="BP33" s="343">
        <f>IF(SUM(BP19,BP31)=0,"",SUM(BP19,BP31))</f>
      </c>
      <c r="BQ33" s="343"/>
      <c r="BR33" s="343"/>
      <c r="BS33" s="343"/>
      <c r="BT33" s="343">
        <f>IF(SUM(BT19,BT31)=0,"",SUM(BT19,BT31))</f>
      </c>
      <c r="BU33" s="343"/>
      <c r="BV33" s="343"/>
      <c r="BW33" s="343"/>
      <c r="BX33" s="343">
        <f>IF(SUM(BX19,BX31)=0,"",SUM(BX19,BX31))</f>
      </c>
      <c r="BY33" s="343"/>
      <c r="BZ33" s="343"/>
      <c r="CA33" s="343"/>
      <c r="CB33" s="301">
        <f>CB19+CB31</f>
        <v>0</v>
      </c>
      <c r="CC33" s="301"/>
      <c r="CD33" s="301"/>
      <c r="CE33" s="301"/>
      <c r="CF33" s="301"/>
      <c r="CH33" s="62"/>
      <c r="CI33" s="61"/>
      <c r="CJ33" s="61"/>
      <c r="CK33" s="61"/>
      <c r="CL33" s="3"/>
      <c r="CM33" s="3"/>
      <c r="CN33" s="3"/>
    </row>
    <row r="34" spans="1:92" ht="12" customHeight="1">
      <c r="A34" s="396"/>
      <c r="B34" s="397"/>
      <c r="C34" s="70"/>
      <c r="D34" s="344" t="s">
        <v>142</v>
      </c>
      <c r="E34" s="344"/>
      <c r="F34" s="344"/>
      <c r="G34" s="344"/>
      <c r="H34" s="345"/>
      <c r="I34" s="348" t="s">
        <v>210</v>
      </c>
      <c r="J34" s="349"/>
      <c r="K34" s="349"/>
      <c r="L34" s="349"/>
      <c r="M34" s="350"/>
      <c r="N34" s="331" t="s">
        <v>137</v>
      </c>
      <c r="O34" s="332"/>
      <c r="P34" s="334" t="s">
        <v>137</v>
      </c>
      <c r="Q34" s="332"/>
      <c r="R34" s="334" t="s">
        <v>137</v>
      </c>
      <c r="S34" s="329"/>
      <c r="T34" s="267">
        <f>IF(SUM(T20,T32)=0,"",SUM(T20,T32))</f>
      </c>
      <c r="U34" s="239"/>
      <c r="V34" s="239"/>
      <c r="W34" s="237" t="s">
        <v>136</v>
      </c>
      <c r="X34" s="251">
        <f>IF(SUM(X20,X32)=0,"",SUM(X20,X32))</f>
      </c>
      <c r="Y34" s="239"/>
      <c r="Z34" s="239"/>
      <c r="AA34" s="237" t="s">
        <v>136</v>
      </c>
      <c r="AB34" s="251">
        <f>IF(SUM(AB20,AB32)=0,"",SUM(AB20,AB32))</f>
      </c>
      <c r="AC34" s="239"/>
      <c r="AD34" s="239"/>
      <c r="AE34" s="237" t="s">
        <v>136</v>
      </c>
      <c r="AF34" s="251">
        <f>IF(SUM(AF20,AF32)=0,"",SUM(AF20,AF32))</f>
      </c>
      <c r="AG34" s="239"/>
      <c r="AH34" s="239"/>
      <c r="AI34" s="237" t="s">
        <v>136</v>
      </c>
      <c r="AJ34" s="251">
        <f>IF(SUM(AJ20,AJ32)=0,"",SUM(AJ20,AJ32))</f>
      </c>
      <c r="AK34" s="239"/>
      <c r="AL34" s="239"/>
      <c r="AM34" s="237" t="s">
        <v>136</v>
      </c>
      <c r="AN34" s="251">
        <f>IF(SUM(AN20,AN32)=0,"",SUM(AN20,AN32))</f>
      </c>
      <c r="AO34" s="239"/>
      <c r="AP34" s="239"/>
      <c r="AQ34" s="237" t="s">
        <v>136</v>
      </c>
      <c r="AR34" s="251">
        <f>IF(SUM(AR20,AR32)=0,"",SUM(AR20,AR32))</f>
      </c>
      <c r="AS34" s="239"/>
      <c r="AT34" s="239"/>
      <c r="AU34" s="237" t="s">
        <v>136</v>
      </c>
      <c r="AV34" s="251">
        <f>IF(SUM(AV20,AV32)=0,"",SUM(AV20,AV32))</f>
      </c>
      <c r="AW34" s="239"/>
      <c r="AX34" s="239"/>
      <c r="AY34" s="237" t="s">
        <v>136</v>
      </c>
      <c r="AZ34" s="251">
        <f>IF(SUM(AZ20,AZ32)=0,"",SUM(AZ20,AZ32))</f>
      </c>
      <c r="BA34" s="239"/>
      <c r="BB34" s="239"/>
      <c r="BC34" s="237" t="s">
        <v>136</v>
      </c>
      <c r="BD34" s="251">
        <f>IF(SUM(BD20,BD32)=0,"",SUM(BD20,BD32))</f>
      </c>
      <c r="BE34" s="239"/>
      <c r="BF34" s="239"/>
      <c r="BG34" s="237" t="s">
        <v>136</v>
      </c>
      <c r="BH34" s="251">
        <f>IF(SUM(BH20,BH32)=0,"",SUM(BH20,BH32))</f>
      </c>
      <c r="BI34" s="239"/>
      <c r="BJ34" s="239"/>
      <c r="BK34" s="237" t="s">
        <v>136</v>
      </c>
      <c r="BL34" s="251">
        <f>IF(SUM(BL20,BL32)=0,"",SUM(BL20,BL32))</f>
      </c>
      <c r="BM34" s="239"/>
      <c r="BN34" s="239"/>
      <c r="BO34" s="237" t="s">
        <v>136</v>
      </c>
      <c r="BP34" s="305"/>
      <c r="BQ34" s="305"/>
      <c r="BR34" s="305"/>
      <c r="BS34" s="306"/>
      <c r="BT34" s="304"/>
      <c r="BU34" s="305"/>
      <c r="BV34" s="305"/>
      <c r="BW34" s="306"/>
      <c r="BX34" s="304"/>
      <c r="BY34" s="305"/>
      <c r="BZ34" s="305"/>
      <c r="CA34" s="306"/>
      <c r="CB34" s="247">
        <f>SUM(T34:CA35)</f>
        <v>0</v>
      </c>
      <c r="CC34" s="248"/>
      <c r="CD34" s="248"/>
      <c r="CE34" s="248"/>
      <c r="CF34" s="237" t="s">
        <v>169</v>
      </c>
      <c r="CH34" s="62"/>
      <c r="CI34" s="61"/>
      <c r="CJ34" s="61"/>
      <c r="CK34" s="61"/>
      <c r="CL34" s="3"/>
      <c r="CM34" s="3"/>
      <c r="CN34" s="3"/>
    </row>
    <row r="35" spans="1:92" ht="6" customHeight="1">
      <c r="A35" s="396"/>
      <c r="B35" s="397"/>
      <c r="C35" s="70"/>
      <c r="D35" s="346"/>
      <c r="E35" s="346"/>
      <c r="F35" s="346"/>
      <c r="G35" s="346"/>
      <c r="H35" s="347"/>
      <c r="I35" s="351"/>
      <c r="J35" s="352"/>
      <c r="K35" s="352"/>
      <c r="L35" s="352"/>
      <c r="M35" s="353"/>
      <c r="N35" s="354"/>
      <c r="O35" s="355"/>
      <c r="P35" s="256"/>
      <c r="Q35" s="355"/>
      <c r="R35" s="256"/>
      <c r="S35" s="356"/>
      <c r="T35" s="268"/>
      <c r="U35" s="240"/>
      <c r="V35" s="240"/>
      <c r="W35" s="357"/>
      <c r="X35" s="252"/>
      <c r="Y35" s="240"/>
      <c r="Z35" s="240"/>
      <c r="AA35" s="238"/>
      <c r="AB35" s="252"/>
      <c r="AC35" s="240"/>
      <c r="AD35" s="240"/>
      <c r="AE35" s="238"/>
      <c r="AF35" s="252"/>
      <c r="AG35" s="240"/>
      <c r="AH35" s="240"/>
      <c r="AI35" s="238"/>
      <c r="AJ35" s="252"/>
      <c r="AK35" s="240"/>
      <c r="AL35" s="240"/>
      <c r="AM35" s="238"/>
      <c r="AN35" s="252"/>
      <c r="AO35" s="240"/>
      <c r="AP35" s="240"/>
      <c r="AQ35" s="238"/>
      <c r="AR35" s="252"/>
      <c r="AS35" s="240"/>
      <c r="AT35" s="240"/>
      <c r="AU35" s="238"/>
      <c r="AV35" s="252"/>
      <c r="AW35" s="240"/>
      <c r="AX35" s="240"/>
      <c r="AY35" s="238"/>
      <c r="AZ35" s="252"/>
      <c r="BA35" s="240"/>
      <c r="BB35" s="240"/>
      <c r="BC35" s="238"/>
      <c r="BD35" s="252"/>
      <c r="BE35" s="240"/>
      <c r="BF35" s="240"/>
      <c r="BG35" s="238"/>
      <c r="BH35" s="252"/>
      <c r="BI35" s="240"/>
      <c r="BJ35" s="240"/>
      <c r="BK35" s="238"/>
      <c r="BL35" s="252"/>
      <c r="BM35" s="240"/>
      <c r="BN35" s="240"/>
      <c r="BO35" s="238"/>
      <c r="BP35" s="338"/>
      <c r="BQ35" s="338"/>
      <c r="BR35" s="338"/>
      <c r="BS35" s="339"/>
      <c r="BT35" s="337"/>
      <c r="BU35" s="338"/>
      <c r="BV35" s="338"/>
      <c r="BW35" s="339"/>
      <c r="BX35" s="337"/>
      <c r="BY35" s="338"/>
      <c r="BZ35" s="338"/>
      <c r="CA35" s="339"/>
      <c r="CB35" s="249"/>
      <c r="CC35" s="250"/>
      <c r="CD35" s="250"/>
      <c r="CE35" s="250"/>
      <c r="CF35" s="238"/>
      <c r="CH35" s="62"/>
      <c r="CI35" s="61"/>
      <c r="CJ35" s="61"/>
      <c r="CK35" s="61"/>
      <c r="CL35" s="3"/>
      <c r="CM35" s="3"/>
      <c r="CN35" s="3"/>
    </row>
    <row r="36" spans="1:92" ht="18" customHeight="1">
      <c r="A36" s="396"/>
      <c r="B36" s="397"/>
      <c r="C36" s="70"/>
      <c r="D36" s="37" t="s">
        <v>143</v>
      </c>
      <c r="E36" s="71" t="s">
        <v>211</v>
      </c>
      <c r="F36" s="71"/>
      <c r="G36" s="71"/>
      <c r="H36" s="72"/>
      <c r="I36" s="258" t="s">
        <v>208</v>
      </c>
      <c r="J36" s="259"/>
      <c r="K36" s="259"/>
      <c r="L36" s="259"/>
      <c r="M36" s="260"/>
      <c r="N36" s="340" t="s">
        <v>137</v>
      </c>
      <c r="O36" s="341"/>
      <c r="P36" s="341" t="s">
        <v>137</v>
      </c>
      <c r="Q36" s="341"/>
      <c r="R36" s="341" t="s">
        <v>137</v>
      </c>
      <c r="S36" s="342"/>
      <c r="T36" s="336">
        <f>IF(SUM(T17:W30)=0,"",SUMIF($R17:$R30,"○",T17:W30))</f>
      </c>
      <c r="U36" s="253"/>
      <c r="V36" s="253"/>
      <c r="W36" s="253"/>
      <c r="X36" s="336">
        <f>IF(SUM(X17:AA30)=0,"",SUMIF($R17:$R30,"○",X17:AA30))</f>
      </c>
      <c r="Y36" s="253"/>
      <c r="Z36" s="253"/>
      <c r="AA36" s="253"/>
      <c r="AB36" s="336">
        <f>IF(SUM(AB17:AE30)=0,"",SUMIF($R17:$R30,"○",AB17:AE30))</f>
      </c>
      <c r="AC36" s="253"/>
      <c r="AD36" s="253"/>
      <c r="AE36" s="253"/>
      <c r="AF36" s="336">
        <f>IF(SUM(AF17:AI30)=0,"",SUMIF($R17:$R30,"○",AF17:AI30))</f>
      </c>
      <c r="AG36" s="253"/>
      <c r="AH36" s="253"/>
      <c r="AI36" s="253"/>
      <c r="AJ36" s="336">
        <f>IF(SUM(AJ17:AM30)=0,"",SUMIF($R17:$R30,"○",AJ17:AM30))</f>
      </c>
      <c r="AK36" s="253"/>
      <c r="AL36" s="253"/>
      <c r="AM36" s="253"/>
      <c r="AN36" s="336">
        <f>IF(SUM(AN17:AQ30)=0,"",SUMIF($R17:$R30,"○",AN17:AQ30))</f>
      </c>
      <c r="AO36" s="253"/>
      <c r="AP36" s="253"/>
      <c r="AQ36" s="253"/>
      <c r="AR36" s="336">
        <f>IF(SUM(AR17:AU30)=0,"",SUMIF($R17:$R30,"○",AR17:AU30))</f>
      </c>
      <c r="AS36" s="253"/>
      <c r="AT36" s="253"/>
      <c r="AU36" s="253"/>
      <c r="AV36" s="336">
        <f>IF(SUM(AV17:AY30)=0,"",SUMIF($R17:$R30,"○",AV17:AY30))</f>
      </c>
      <c r="AW36" s="253"/>
      <c r="AX36" s="253"/>
      <c r="AY36" s="253"/>
      <c r="AZ36" s="336">
        <f>IF(SUM(AZ17:BC30)=0,"",SUMIF($R17:$R30,"○",AZ17:BC30))</f>
      </c>
      <c r="BA36" s="253"/>
      <c r="BB36" s="253"/>
      <c r="BC36" s="253"/>
      <c r="BD36" s="336">
        <f>IF(SUM(BD17:BG30)=0,"",SUMIF($R17:$R30,"○",BD17:BG30))</f>
      </c>
      <c r="BE36" s="253"/>
      <c r="BF36" s="253"/>
      <c r="BG36" s="253"/>
      <c r="BH36" s="336">
        <f>IF(SUM(BH17:BK30)=0,"",SUMIF($R17:$R30,"○",BH17:BK30))</f>
      </c>
      <c r="BI36" s="253"/>
      <c r="BJ36" s="253"/>
      <c r="BK36" s="253"/>
      <c r="BL36" s="336">
        <f>IF(SUM(BL17:BO30)=0,"",SUMIF($R17:$R30,"○",BL17:BO30))</f>
      </c>
      <c r="BM36" s="253"/>
      <c r="BN36" s="253"/>
      <c r="BO36" s="253"/>
      <c r="BP36" s="336">
        <f>IF(SUM(BP17:BS30)=0,"",SUMIF($R17:$R30,"○",BP17:BS30))</f>
      </c>
      <c r="BQ36" s="253"/>
      <c r="BR36" s="253"/>
      <c r="BS36" s="253"/>
      <c r="BT36" s="336">
        <f>IF(SUM(BT17:BW30)=0,"",SUMIF($R17:$R30,"○",BT17:BW30))</f>
      </c>
      <c r="BU36" s="253"/>
      <c r="BV36" s="253"/>
      <c r="BW36" s="253"/>
      <c r="BX36" s="336">
        <f>IF(SUM(BX17:CA30)=0,"",SUMIF($R17:$R30,"○",BX17:CA30))</f>
      </c>
      <c r="BY36" s="253"/>
      <c r="BZ36" s="253"/>
      <c r="CA36" s="253"/>
      <c r="CB36" s="253">
        <f>SUM(T36:CA36)</f>
        <v>0</v>
      </c>
      <c r="CC36" s="253"/>
      <c r="CD36" s="253"/>
      <c r="CE36" s="253"/>
      <c r="CF36" s="253"/>
      <c r="CH36" s="62"/>
      <c r="CI36" s="61"/>
      <c r="CJ36" s="61"/>
      <c r="CK36" s="61"/>
      <c r="CL36" s="3"/>
      <c r="CM36" s="3"/>
      <c r="CN36" s="3"/>
    </row>
    <row r="37" spans="1:92" ht="12" customHeight="1">
      <c r="A37" s="396"/>
      <c r="B37" s="397"/>
      <c r="C37" s="321"/>
      <c r="D37" s="255"/>
      <c r="E37" s="324" t="s">
        <v>212</v>
      </c>
      <c r="F37" s="324"/>
      <c r="G37" s="324"/>
      <c r="H37" s="326"/>
      <c r="I37" s="328" t="s">
        <v>209</v>
      </c>
      <c r="J37" s="328"/>
      <c r="K37" s="328"/>
      <c r="L37" s="328"/>
      <c r="M37" s="329"/>
      <c r="N37" s="331" t="s">
        <v>137</v>
      </c>
      <c r="O37" s="332"/>
      <c r="P37" s="334" t="s">
        <v>137</v>
      </c>
      <c r="Q37" s="332"/>
      <c r="R37" s="334" t="s">
        <v>137</v>
      </c>
      <c r="S37" s="329"/>
      <c r="T37" s="319">
        <f>IF(SUM(T17:W30)=0,"",SUMPRODUCT(($R17:$R30="○")*(T17:W30&lt;&gt;"")))</f>
      </c>
      <c r="U37" s="239"/>
      <c r="V37" s="239"/>
      <c r="W37" s="237" t="s">
        <v>136</v>
      </c>
      <c r="X37" s="319">
        <f>IF(SUM(X17:AA30)=0,"",SUMPRODUCT(($R17:$R30="○")*(X17:AA30&lt;&gt;"")))</f>
      </c>
      <c r="Y37" s="239"/>
      <c r="Z37" s="239"/>
      <c r="AA37" s="237" t="s">
        <v>136</v>
      </c>
      <c r="AB37" s="319">
        <f>IF(SUM(AB17:AE30)=0,"",SUMPRODUCT(($R17:$R30="○")*(AB17:AE30&lt;&gt;"")))</f>
      </c>
      <c r="AC37" s="239"/>
      <c r="AD37" s="239"/>
      <c r="AE37" s="237" t="s">
        <v>136</v>
      </c>
      <c r="AF37" s="319">
        <f>IF(SUM(AF17:AI30)=0,"",SUMPRODUCT(($R17:$R30="○")*(AF17:AI30&lt;&gt;"")))</f>
      </c>
      <c r="AG37" s="239"/>
      <c r="AH37" s="239"/>
      <c r="AI37" s="237" t="s">
        <v>136</v>
      </c>
      <c r="AJ37" s="319">
        <f>IF(SUM(AJ17:AM30)=0,"",SUMPRODUCT(($R17:$R30="○")*(AJ17:AM30&lt;&gt;"")))</f>
      </c>
      <c r="AK37" s="239"/>
      <c r="AL37" s="239"/>
      <c r="AM37" s="237" t="s">
        <v>136</v>
      </c>
      <c r="AN37" s="319">
        <f>IF(SUM(AN17:AQ30)=0,"",SUMPRODUCT(($R17:$R30="○")*(AN17:AQ30&lt;&gt;"")))</f>
      </c>
      <c r="AO37" s="239"/>
      <c r="AP37" s="239"/>
      <c r="AQ37" s="237" t="s">
        <v>136</v>
      </c>
      <c r="AR37" s="319">
        <f>IF(SUM(AR17:AU30)=0,"",SUMPRODUCT(($R17:$R30="○")*(AR17:AU30&lt;&gt;"")))</f>
      </c>
      <c r="AS37" s="239"/>
      <c r="AT37" s="239"/>
      <c r="AU37" s="237" t="s">
        <v>136</v>
      </c>
      <c r="AV37" s="319">
        <f>IF(SUM(AV17:AY30)=0,"",SUMPRODUCT(($R17:$R30="○")*(AV17:AY30&lt;&gt;"")))</f>
      </c>
      <c r="AW37" s="239"/>
      <c r="AX37" s="239"/>
      <c r="AY37" s="237" t="s">
        <v>136</v>
      </c>
      <c r="AZ37" s="319">
        <f>IF(SUM(AZ17:BC30)=0,"",SUMPRODUCT(($R17:$R30="○")*(AZ17:BC30&lt;&gt;"")))</f>
      </c>
      <c r="BA37" s="239"/>
      <c r="BB37" s="239"/>
      <c r="BC37" s="237" t="s">
        <v>136</v>
      </c>
      <c r="BD37" s="319">
        <f>IF(SUM(BD17:BG30)=0,"",SUMPRODUCT(($R17:$R30="○")*(BD17:BG30&lt;&gt;"")))</f>
      </c>
      <c r="BE37" s="239"/>
      <c r="BF37" s="239"/>
      <c r="BG37" s="237" t="s">
        <v>136</v>
      </c>
      <c r="BH37" s="319">
        <f>IF(SUM(BH17:BK30)=0,"",SUMPRODUCT(($R17:$R30="○")*(BH17:BK30&lt;&gt;"")))</f>
      </c>
      <c r="BI37" s="239"/>
      <c r="BJ37" s="239"/>
      <c r="BK37" s="237" t="s">
        <v>136</v>
      </c>
      <c r="BL37" s="319">
        <f>IF(SUM(BL17:BO30)=0,"",SUMPRODUCT(($R17:$R30="○")*(BL17:BO30&lt;&gt;"")))</f>
      </c>
      <c r="BM37" s="239"/>
      <c r="BN37" s="239"/>
      <c r="BO37" s="237" t="s">
        <v>136</v>
      </c>
      <c r="BP37" s="305"/>
      <c r="BQ37" s="305"/>
      <c r="BR37" s="305"/>
      <c r="BS37" s="306"/>
      <c r="BT37" s="304"/>
      <c r="BU37" s="305"/>
      <c r="BV37" s="305"/>
      <c r="BW37" s="306"/>
      <c r="BX37" s="304"/>
      <c r="BY37" s="305"/>
      <c r="BZ37" s="305"/>
      <c r="CA37" s="306"/>
      <c r="CB37" s="247">
        <f>SUM(T37:CA38)</f>
        <v>0</v>
      </c>
      <c r="CC37" s="248"/>
      <c r="CD37" s="248"/>
      <c r="CE37" s="248"/>
      <c r="CF37" s="237" t="s">
        <v>169</v>
      </c>
      <c r="CH37" s="62"/>
      <c r="CI37" s="61"/>
      <c r="CJ37" s="61"/>
      <c r="CK37" s="61"/>
      <c r="CL37" s="3"/>
      <c r="CM37" s="3"/>
      <c r="CN37" s="3"/>
    </row>
    <row r="38" spans="1:92" ht="6" customHeight="1">
      <c r="A38" s="396"/>
      <c r="B38" s="397"/>
      <c r="C38" s="322"/>
      <c r="D38" s="323"/>
      <c r="E38" s="325"/>
      <c r="F38" s="325"/>
      <c r="G38" s="325"/>
      <c r="H38" s="327"/>
      <c r="I38" s="323"/>
      <c r="J38" s="323"/>
      <c r="K38" s="323"/>
      <c r="L38" s="323"/>
      <c r="M38" s="330"/>
      <c r="N38" s="333"/>
      <c r="O38" s="327"/>
      <c r="P38" s="335"/>
      <c r="Q38" s="327"/>
      <c r="R38" s="335"/>
      <c r="S38" s="330"/>
      <c r="T38" s="320"/>
      <c r="U38" s="320"/>
      <c r="V38" s="320"/>
      <c r="W38" s="312"/>
      <c r="X38" s="320"/>
      <c r="Y38" s="320"/>
      <c r="Z38" s="320"/>
      <c r="AA38" s="312"/>
      <c r="AB38" s="320"/>
      <c r="AC38" s="320"/>
      <c r="AD38" s="320"/>
      <c r="AE38" s="312"/>
      <c r="AF38" s="320"/>
      <c r="AG38" s="320"/>
      <c r="AH38" s="320"/>
      <c r="AI38" s="312"/>
      <c r="AJ38" s="320"/>
      <c r="AK38" s="320"/>
      <c r="AL38" s="320"/>
      <c r="AM38" s="312"/>
      <c r="AN38" s="320"/>
      <c r="AO38" s="320"/>
      <c r="AP38" s="320"/>
      <c r="AQ38" s="312"/>
      <c r="AR38" s="320"/>
      <c r="AS38" s="320"/>
      <c r="AT38" s="320"/>
      <c r="AU38" s="312"/>
      <c r="AV38" s="320"/>
      <c r="AW38" s="320"/>
      <c r="AX38" s="320"/>
      <c r="AY38" s="312"/>
      <c r="AZ38" s="320"/>
      <c r="BA38" s="320"/>
      <c r="BB38" s="320"/>
      <c r="BC38" s="312"/>
      <c r="BD38" s="320"/>
      <c r="BE38" s="320"/>
      <c r="BF38" s="320"/>
      <c r="BG38" s="312"/>
      <c r="BH38" s="320"/>
      <c r="BI38" s="320"/>
      <c r="BJ38" s="320"/>
      <c r="BK38" s="312"/>
      <c r="BL38" s="320"/>
      <c r="BM38" s="320"/>
      <c r="BN38" s="320"/>
      <c r="BO38" s="312"/>
      <c r="BP38" s="308"/>
      <c r="BQ38" s="308"/>
      <c r="BR38" s="308"/>
      <c r="BS38" s="309"/>
      <c r="BT38" s="307"/>
      <c r="BU38" s="308"/>
      <c r="BV38" s="308"/>
      <c r="BW38" s="309"/>
      <c r="BX38" s="307"/>
      <c r="BY38" s="308"/>
      <c r="BZ38" s="308"/>
      <c r="CA38" s="309"/>
      <c r="CB38" s="310"/>
      <c r="CC38" s="311"/>
      <c r="CD38" s="311"/>
      <c r="CE38" s="311"/>
      <c r="CF38" s="312"/>
      <c r="CH38" s="62"/>
      <c r="CI38" s="61"/>
      <c r="CJ38" s="61"/>
      <c r="CK38" s="61"/>
      <c r="CL38" s="3"/>
      <c r="CM38" s="3"/>
      <c r="CN38" s="3"/>
    </row>
    <row r="39" spans="1:92" ht="18" customHeight="1">
      <c r="A39" s="396"/>
      <c r="B39" s="397"/>
      <c r="C39" s="45" t="s">
        <v>151</v>
      </c>
      <c r="D39" s="302" t="s">
        <v>150</v>
      </c>
      <c r="E39" s="302"/>
      <c r="F39" s="302"/>
      <c r="G39" s="303"/>
      <c r="H39" s="313"/>
      <c r="I39" s="314"/>
      <c r="J39" s="314"/>
      <c r="K39" s="314"/>
      <c r="L39" s="314"/>
      <c r="M39" s="315"/>
      <c r="N39" s="316">
        <f>IF(H39="","","○")</f>
      </c>
      <c r="O39" s="317"/>
      <c r="P39" s="317"/>
      <c r="Q39" s="317"/>
      <c r="R39" s="317"/>
      <c r="S39" s="318"/>
      <c r="T39" s="299"/>
      <c r="U39" s="300"/>
      <c r="V39" s="300"/>
      <c r="W39" s="300"/>
      <c r="X39" s="299"/>
      <c r="Y39" s="300"/>
      <c r="Z39" s="300"/>
      <c r="AA39" s="300"/>
      <c r="AB39" s="299"/>
      <c r="AC39" s="300"/>
      <c r="AD39" s="300"/>
      <c r="AE39" s="300"/>
      <c r="AF39" s="299"/>
      <c r="AG39" s="300"/>
      <c r="AH39" s="300"/>
      <c r="AI39" s="300"/>
      <c r="AJ39" s="299"/>
      <c r="AK39" s="300"/>
      <c r="AL39" s="300"/>
      <c r="AM39" s="300"/>
      <c r="AN39" s="299"/>
      <c r="AO39" s="300"/>
      <c r="AP39" s="300"/>
      <c r="AQ39" s="300"/>
      <c r="AR39" s="299"/>
      <c r="AS39" s="300"/>
      <c r="AT39" s="300"/>
      <c r="AU39" s="300"/>
      <c r="AV39" s="299"/>
      <c r="AW39" s="300"/>
      <c r="AX39" s="300"/>
      <c r="AY39" s="300"/>
      <c r="AZ39" s="299"/>
      <c r="BA39" s="300"/>
      <c r="BB39" s="300"/>
      <c r="BC39" s="300"/>
      <c r="BD39" s="299"/>
      <c r="BE39" s="300"/>
      <c r="BF39" s="300"/>
      <c r="BG39" s="300"/>
      <c r="BH39" s="299"/>
      <c r="BI39" s="300"/>
      <c r="BJ39" s="300"/>
      <c r="BK39" s="300"/>
      <c r="BL39" s="299"/>
      <c r="BM39" s="300"/>
      <c r="BN39" s="300"/>
      <c r="BO39" s="300"/>
      <c r="BP39" s="299"/>
      <c r="BQ39" s="300"/>
      <c r="BR39" s="300"/>
      <c r="BS39" s="300"/>
      <c r="BT39" s="299"/>
      <c r="BU39" s="300"/>
      <c r="BV39" s="300"/>
      <c r="BW39" s="300"/>
      <c r="BX39" s="299"/>
      <c r="BY39" s="300"/>
      <c r="BZ39" s="300"/>
      <c r="CA39" s="300"/>
      <c r="CB39" s="301">
        <f>IF(SUM(T39:CA39)=0,"",SUM(T39:CA39))</f>
      </c>
      <c r="CC39" s="301"/>
      <c r="CD39" s="301"/>
      <c r="CE39" s="301"/>
      <c r="CF39" s="301"/>
      <c r="CH39" s="62"/>
      <c r="CI39" s="61"/>
      <c r="CJ39" s="61"/>
      <c r="CK39" s="61"/>
      <c r="CL39" s="3"/>
      <c r="CM39" s="3"/>
      <c r="CN39" s="3"/>
    </row>
    <row r="40" spans="1:92" ht="18" customHeight="1">
      <c r="A40" s="396"/>
      <c r="B40" s="397"/>
      <c r="C40" s="45"/>
      <c r="D40" s="302" t="s">
        <v>26</v>
      </c>
      <c r="E40" s="302"/>
      <c r="F40" s="302"/>
      <c r="G40" s="303"/>
      <c r="H40" s="293"/>
      <c r="I40" s="294"/>
      <c r="J40" s="294"/>
      <c r="K40" s="294"/>
      <c r="L40" s="294"/>
      <c r="M40" s="295"/>
      <c r="N40" s="296">
        <f aca="true" t="shared" si="3" ref="N40:N46">IF(H40="","","○")</f>
      </c>
      <c r="O40" s="297"/>
      <c r="P40" s="297"/>
      <c r="Q40" s="297"/>
      <c r="R40" s="297"/>
      <c r="S40" s="298"/>
      <c r="T40" s="287"/>
      <c r="U40" s="288"/>
      <c r="V40" s="288"/>
      <c r="W40" s="288"/>
      <c r="X40" s="287"/>
      <c r="Y40" s="288"/>
      <c r="Z40" s="288"/>
      <c r="AA40" s="288"/>
      <c r="AB40" s="287"/>
      <c r="AC40" s="288"/>
      <c r="AD40" s="288"/>
      <c r="AE40" s="288"/>
      <c r="AF40" s="287"/>
      <c r="AG40" s="288"/>
      <c r="AH40" s="288"/>
      <c r="AI40" s="288"/>
      <c r="AJ40" s="287"/>
      <c r="AK40" s="288"/>
      <c r="AL40" s="288"/>
      <c r="AM40" s="288"/>
      <c r="AN40" s="287"/>
      <c r="AO40" s="288"/>
      <c r="AP40" s="288"/>
      <c r="AQ40" s="288"/>
      <c r="AR40" s="287"/>
      <c r="AS40" s="288"/>
      <c r="AT40" s="288"/>
      <c r="AU40" s="288"/>
      <c r="AV40" s="287"/>
      <c r="AW40" s="288"/>
      <c r="AX40" s="288"/>
      <c r="AY40" s="288"/>
      <c r="AZ40" s="287"/>
      <c r="BA40" s="288"/>
      <c r="BB40" s="288"/>
      <c r="BC40" s="288"/>
      <c r="BD40" s="287"/>
      <c r="BE40" s="288"/>
      <c r="BF40" s="288"/>
      <c r="BG40" s="288"/>
      <c r="BH40" s="287"/>
      <c r="BI40" s="288"/>
      <c r="BJ40" s="288"/>
      <c r="BK40" s="288"/>
      <c r="BL40" s="287"/>
      <c r="BM40" s="288"/>
      <c r="BN40" s="288"/>
      <c r="BO40" s="288"/>
      <c r="BP40" s="287"/>
      <c r="BQ40" s="288"/>
      <c r="BR40" s="288"/>
      <c r="BS40" s="288"/>
      <c r="BT40" s="287"/>
      <c r="BU40" s="288"/>
      <c r="BV40" s="288"/>
      <c r="BW40" s="288"/>
      <c r="BX40" s="287"/>
      <c r="BY40" s="288"/>
      <c r="BZ40" s="288"/>
      <c r="CA40" s="288"/>
      <c r="CB40" s="253">
        <f aca="true" t="shared" si="4" ref="CB40:CB46">IF(SUM(T40:CA40)=0,"",SUM(T40:CA40))</f>
      </c>
      <c r="CC40" s="253"/>
      <c r="CD40" s="253"/>
      <c r="CE40" s="253"/>
      <c r="CF40" s="253"/>
      <c r="CH40" s="62"/>
      <c r="CI40" s="61"/>
      <c r="CJ40" s="61"/>
      <c r="CK40" s="61"/>
      <c r="CL40" s="3"/>
      <c r="CM40" s="3"/>
      <c r="CN40" s="3"/>
    </row>
    <row r="41" spans="1:92" ht="18" customHeight="1">
      <c r="A41" s="396"/>
      <c r="B41" s="397"/>
      <c r="C41" s="45"/>
      <c r="D41" s="45"/>
      <c r="E41" s="45"/>
      <c r="F41" s="45"/>
      <c r="G41" s="45"/>
      <c r="H41" s="293"/>
      <c r="I41" s="294"/>
      <c r="J41" s="294"/>
      <c r="K41" s="294"/>
      <c r="L41" s="294"/>
      <c r="M41" s="295"/>
      <c r="N41" s="296">
        <f t="shared" si="3"/>
      </c>
      <c r="O41" s="297"/>
      <c r="P41" s="297"/>
      <c r="Q41" s="297"/>
      <c r="R41" s="297"/>
      <c r="S41" s="298"/>
      <c r="T41" s="287"/>
      <c r="U41" s="288"/>
      <c r="V41" s="288"/>
      <c r="W41" s="288"/>
      <c r="X41" s="287"/>
      <c r="Y41" s="288"/>
      <c r="Z41" s="288"/>
      <c r="AA41" s="288"/>
      <c r="AB41" s="287"/>
      <c r="AC41" s="288"/>
      <c r="AD41" s="288"/>
      <c r="AE41" s="288"/>
      <c r="AF41" s="287"/>
      <c r="AG41" s="288"/>
      <c r="AH41" s="288"/>
      <c r="AI41" s="288"/>
      <c r="AJ41" s="287"/>
      <c r="AK41" s="288"/>
      <c r="AL41" s="288"/>
      <c r="AM41" s="288"/>
      <c r="AN41" s="287"/>
      <c r="AO41" s="288"/>
      <c r="AP41" s="288"/>
      <c r="AQ41" s="288"/>
      <c r="AR41" s="287"/>
      <c r="AS41" s="288"/>
      <c r="AT41" s="288"/>
      <c r="AU41" s="288"/>
      <c r="AV41" s="287"/>
      <c r="AW41" s="288"/>
      <c r="AX41" s="288"/>
      <c r="AY41" s="288"/>
      <c r="AZ41" s="287"/>
      <c r="BA41" s="288"/>
      <c r="BB41" s="288"/>
      <c r="BC41" s="288"/>
      <c r="BD41" s="287"/>
      <c r="BE41" s="288"/>
      <c r="BF41" s="288"/>
      <c r="BG41" s="288"/>
      <c r="BH41" s="287"/>
      <c r="BI41" s="288"/>
      <c r="BJ41" s="288"/>
      <c r="BK41" s="288"/>
      <c r="BL41" s="287"/>
      <c r="BM41" s="288"/>
      <c r="BN41" s="288"/>
      <c r="BO41" s="288"/>
      <c r="BP41" s="287"/>
      <c r="BQ41" s="288"/>
      <c r="BR41" s="288"/>
      <c r="BS41" s="288"/>
      <c r="BT41" s="287"/>
      <c r="BU41" s="288"/>
      <c r="BV41" s="288"/>
      <c r="BW41" s="288"/>
      <c r="BX41" s="287"/>
      <c r="BY41" s="288"/>
      <c r="BZ41" s="288"/>
      <c r="CA41" s="288"/>
      <c r="CB41" s="253">
        <f t="shared" si="4"/>
      </c>
      <c r="CC41" s="253"/>
      <c r="CD41" s="253"/>
      <c r="CE41" s="253"/>
      <c r="CF41" s="253"/>
      <c r="CH41" s="62"/>
      <c r="CI41" s="61"/>
      <c r="CJ41" s="61"/>
      <c r="CK41" s="61"/>
      <c r="CL41" s="3"/>
      <c r="CM41" s="3"/>
      <c r="CN41" s="3"/>
    </row>
    <row r="42" spans="1:86" ht="18" customHeight="1">
      <c r="A42" s="396"/>
      <c r="B42" s="397"/>
      <c r="C42" s="45"/>
      <c r="D42" s="45"/>
      <c r="E42" s="45"/>
      <c r="F42" s="45"/>
      <c r="G42" s="45"/>
      <c r="H42" s="293"/>
      <c r="I42" s="294"/>
      <c r="J42" s="294"/>
      <c r="K42" s="294"/>
      <c r="L42" s="294"/>
      <c r="M42" s="295"/>
      <c r="N42" s="296">
        <f t="shared" si="3"/>
      </c>
      <c r="O42" s="297"/>
      <c r="P42" s="297"/>
      <c r="Q42" s="297"/>
      <c r="R42" s="297"/>
      <c r="S42" s="298"/>
      <c r="T42" s="287"/>
      <c r="U42" s="288"/>
      <c r="V42" s="288"/>
      <c r="W42" s="288"/>
      <c r="X42" s="287"/>
      <c r="Y42" s="288"/>
      <c r="Z42" s="288"/>
      <c r="AA42" s="288"/>
      <c r="AB42" s="287"/>
      <c r="AC42" s="288"/>
      <c r="AD42" s="288"/>
      <c r="AE42" s="288"/>
      <c r="AF42" s="287"/>
      <c r="AG42" s="288"/>
      <c r="AH42" s="288"/>
      <c r="AI42" s="288"/>
      <c r="AJ42" s="287"/>
      <c r="AK42" s="288"/>
      <c r="AL42" s="288"/>
      <c r="AM42" s="288"/>
      <c r="AN42" s="287"/>
      <c r="AO42" s="288"/>
      <c r="AP42" s="288"/>
      <c r="AQ42" s="288"/>
      <c r="AR42" s="287"/>
      <c r="AS42" s="288"/>
      <c r="AT42" s="288"/>
      <c r="AU42" s="288"/>
      <c r="AV42" s="287"/>
      <c r="AW42" s="288"/>
      <c r="AX42" s="288"/>
      <c r="AY42" s="288"/>
      <c r="AZ42" s="287"/>
      <c r="BA42" s="288"/>
      <c r="BB42" s="288"/>
      <c r="BC42" s="288"/>
      <c r="BD42" s="287"/>
      <c r="BE42" s="288"/>
      <c r="BF42" s="288"/>
      <c r="BG42" s="288"/>
      <c r="BH42" s="287"/>
      <c r="BI42" s="288"/>
      <c r="BJ42" s="288"/>
      <c r="BK42" s="288"/>
      <c r="BL42" s="287"/>
      <c r="BM42" s="288"/>
      <c r="BN42" s="288"/>
      <c r="BO42" s="288"/>
      <c r="BP42" s="287"/>
      <c r="BQ42" s="288"/>
      <c r="BR42" s="288"/>
      <c r="BS42" s="288"/>
      <c r="BT42" s="287"/>
      <c r="BU42" s="288"/>
      <c r="BV42" s="288"/>
      <c r="BW42" s="288"/>
      <c r="BX42" s="287"/>
      <c r="BY42" s="288"/>
      <c r="BZ42" s="288"/>
      <c r="CA42" s="288"/>
      <c r="CB42" s="253">
        <f t="shared" si="4"/>
      </c>
      <c r="CC42" s="253"/>
      <c r="CD42" s="253"/>
      <c r="CE42" s="253"/>
      <c r="CF42" s="253"/>
      <c r="CH42" s="73"/>
    </row>
    <row r="43" spans="1:86" ht="18" customHeight="1">
      <c r="A43" s="396"/>
      <c r="B43" s="397"/>
      <c r="C43" s="45"/>
      <c r="D43" s="45"/>
      <c r="E43" s="45"/>
      <c r="F43" s="45"/>
      <c r="G43" s="45"/>
      <c r="H43" s="293"/>
      <c r="I43" s="294"/>
      <c r="J43" s="294"/>
      <c r="K43" s="294"/>
      <c r="L43" s="294"/>
      <c r="M43" s="295"/>
      <c r="N43" s="296">
        <f t="shared" si="3"/>
      </c>
      <c r="O43" s="297"/>
      <c r="P43" s="297"/>
      <c r="Q43" s="297"/>
      <c r="R43" s="297"/>
      <c r="S43" s="298"/>
      <c r="T43" s="287"/>
      <c r="U43" s="288"/>
      <c r="V43" s="288"/>
      <c r="W43" s="288"/>
      <c r="X43" s="287"/>
      <c r="Y43" s="288"/>
      <c r="Z43" s="288"/>
      <c r="AA43" s="288"/>
      <c r="AB43" s="287"/>
      <c r="AC43" s="288"/>
      <c r="AD43" s="288"/>
      <c r="AE43" s="288"/>
      <c r="AF43" s="287"/>
      <c r="AG43" s="288"/>
      <c r="AH43" s="288"/>
      <c r="AI43" s="288"/>
      <c r="AJ43" s="287"/>
      <c r="AK43" s="288"/>
      <c r="AL43" s="288"/>
      <c r="AM43" s="288"/>
      <c r="AN43" s="287"/>
      <c r="AO43" s="288"/>
      <c r="AP43" s="288"/>
      <c r="AQ43" s="288"/>
      <c r="AR43" s="287"/>
      <c r="AS43" s="288"/>
      <c r="AT43" s="288"/>
      <c r="AU43" s="288"/>
      <c r="AV43" s="287"/>
      <c r="AW43" s="288"/>
      <c r="AX43" s="288"/>
      <c r="AY43" s="288"/>
      <c r="AZ43" s="287"/>
      <c r="BA43" s="288"/>
      <c r="BB43" s="288"/>
      <c r="BC43" s="288"/>
      <c r="BD43" s="287"/>
      <c r="BE43" s="288"/>
      <c r="BF43" s="288"/>
      <c r="BG43" s="288"/>
      <c r="BH43" s="287"/>
      <c r="BI43" s="288"/>
      <c r="BJ43" s="288"/>
      <c r="BK43" s="288"/>
      <c r="BL43" s="287"/>
      <c r="BM43" s="288"/>
      <c r="BN43" s="288"/>
      <c r="BO43" s="288"/>
      <c r="BP43" s="287"/>
      <c r="BQ43" s="288"/>
      <c r="BR43" s="288"/>
      <c r="BS43" s="288"/>
      <c r="BT43" s="287"/>
      <c r="BU43" s="288"/>
      <c r="BV43" s="288"/>
      <c r="BW43" s="288"/>
      <c r="BX43" s="287"/>
      <c r="BY43" s="288"/>
      <c r="BZ43" s="288"/>
      <c r="CA43" s="288"/>
      <c r="CB43" s="253">
        <f t="shared" si="4"/>
      </c>
      <c r="CC43" s="253"/>
      <c r="CD43" s="253"/>
      <c r="CE43" s="253"/>
      <c r="CF43" s="253"/>
      <c r="CH43" s="73"/>
    </row>
    <row r="44" spans="1:84" ht="18" customHeight="1">
      <c r="A44" s="396"/>
      <c r="B44" s="397"/>
      <c r="C44" s="45"/>
      <c r="D44" s="45"/>
      <c r="E44" s="45"/>
      <c r="F44" s="45"/>
      <c r="G44" s="45"/>
      <c r="H44" s="293"/>
      <c r="I44" s="294"/>
      <c r="J44" s="294"/>
      <c r="K44" s="294"/>
      <c r="L44" s="294"/>
      <c r="M44" s="295"/>
      <c r="N44" s="296">
        <f t="shared" si="3"/>
      </c>
      <c r="O44" s="297"/>
      <c r="P44" s="297"/>
      <c r="Q44" s="297"/>
      <c r="R44" s="297"/>
      <c r="S44" s="298"/>
      <c r="T44" s="287"/>
      <c r="U44" s="288"/>
      <c r="V44" s="288"/>
      <c r="W44" s="288"/>
      <c r="X44" s="287"/>
      <c r="Y44" s="288"/>
      <c r="Z44" s="288"/>
      <c r="AA44" s="288"/>
      <c r="AB44" s="287"/>
      <c r="AC44" s="288"/>
      <c r="AD44" s="288"/>
      <c r="AE44" s="288"/>
      <c r="AF44" s="287"/>
      <c r="AG44" s="288"/>
      <c r="AH44" s="288"/>
      <c r="AI44" s="288"/>
      <c r="AJ44" s="287"/>
      <c r="AK44" s="288"/>
      <c r="AL44" s="288"/>
      <c r="AM44" s="288"/>
      <c r="AN44" s="287"/>
      <c r="AO44" s="288"/>
      <c r="AP44" s="288"/>
      <c r="AQ44" s="288"/>
      <c r="AR44" s="287"/>
      <c r="AS44" s="288"/>
      <c r="AT44" s="288"/>
      <c r="AU44" s="288"/>
      <c r="AV44" s="287"/>
      <c r="AW44" s="288"/>
      <c r="AX44" s="288"/>
      <c r="AY44" s="288"/>
      <c r="AZ44" s="287"/>
      <c r="BA44" s="288"/>
      <c r="BB44" s="288"/>
      <c r="BC44" s="288"/>
      <c r="BD44" s="287"/>
      <c r="BE44" s="288"/>
      <c r="BF44" s="288"/>
      <c r="BG44" s="288"/>
      <c r="BH44" s="287"/>
      <c r="BI44" s="288"/>
      <c r="BJ44" s="288"/>
      <c r="BK44" s="288"/>
      <c r="BL44" s="287"/>
      <c r="BM44" s="288"/>
      <c r="BN44" s="288"/>
      <c r="BO44" s="288"/>
      <c r="BP44" s="287"/>
      <c r="BQ44" s="288"/>
      <c r="BR44" s="288"/>
      <c r="BS44" s="288"/>
      <c r="BT44" s="287"/>
      <c r="BU44" s="288"/>
      <c r="BV44" s="288"/>
      <c r="BW44" s="288"/>
      <c r="BX44" s="287"/>
      <c r="BY44" s="288"/>
      <c r="BZ44" s="288"/>
      <c r="CA44" s="288"/>
      <c r="CB44" s="253">
        <f t="shared" si="4"/>
      </c>
      <c r="CC44" s="253"/>
      <c r="CD44" s="253"/>
      <c r="CE44" s="253"/>
      <c r="CF44" s="253"/>
    </row>
    <row r="45" spans="1:84" ht="18" customHeight="1">
      <c r="A45" s="396"/>
      <c r="B45" s="397"/>
      <c r="C45" s="45"/>
      <c r="D45" s="45"/>
      <c r="E45" s="45"/>
      <c r="F45" s="45"/>
      <c r="G45" s="45"/>
      <c r="H45" s="293"/>
      <c r="I45" s="294"/>
      <c r="J45" s="294"/>
      <c r="K45" s="294"/>
      <c r="L45" s="294"/>
      <c r="M45" s="295"/>
      <c r="N45" s="296">
        <f t="shared" si="3"/>
      </c>
      <c r="O45" s="297"/>
      <c r="P45" s="297"/>
      <c r="Q45" s="297"/>
      <c r="R45" s="297"/>
      <c r="S45" s="298"/>
      <c r="T45" s="287"/>
      <c r="U45" s="288"/>
      <c r="V45" s="288"/>
      <c r="W45" s="288"/>
      <c r="X45" s="287"/>
      <c r="Y45" s="288"/>
      <c r="Z45" s="288"/>
      <c r="AA45" s="288"/>
      <c r="AB45" s="287"/>
      <c r="AC45" s="288"/>
      <c r="AD45" s="288"/>
      <c r="AE45" s="288"/>
      <c r="AF45" s="287"/>
      <c r="AG45" s="288"/>
      <c r="AH45" s="288"/>
      <c r="AI45" s="288"/>
      <c r="AJ45" s="287"/>
      <c r="AK45" s="288"/>
      <c r="AL45" s="288"/>
      <c r="AM45" s="288"/>
      <c r="AN45" s="287"/>
      <c r="AO45" s="288"/>
      <c r="AP45" s="288"/>
      <c r="AQ45" s="288"/>
      <c r="AR45" s="287"/>
      <c r="AS45" s="288"/>
      <c r="AT45" s="288"/>
      <c r="AU45" s="288"/>
      <c r="AV45" s="287"/>
      <c r="AW45" s="288"/>
      <c r="AX45" s="288"/>
      <c r="AY45" s="288"/>
      <c r="AZ45" s="287"/>
      <c r="BA45" s="288"/>
      <c r="BB45" s="288"/>
      <c r="BC45" s="288"/>
      <c r="BD45" s="287"/>
      <c r="BE45" s="288"/>
      <c r="BF45" s="288"/>
      <c r="BG45" s="288"/>
      <c r="BH45" s="287"/>
      <c r="BI45" s="288"/>
      <c r="BJ45" s="288"/>
      <c r="BK45" s="288"/>
      <c r="BL45" s="287"/>
      <c r="BM45" s="288"/>
      <c r="BN45" s="288"/>
      <c r="BO45" s="288"/>
      <c r="BP45" s="287"/>
      <c r="BQ45" s="288"/>
      <c r="BR45" s="288"/>
      <c r="BS45" s="288"/>
      <c r="BT45" s="287"/>
      <c r="BU45" s="288"/>
      <c r="BV45" s="288"/>
      <c r="BW45" s="288"/>
      <c r="BX45" s="287"/>
      <c r="BY45" s="288"/>
      <c r="BZ45" s="288"/>
      <c r="CA45" s="288"/>
      <c r="CB45" s="253">
        <f t="shared" si="4"/>
      </c>
      <c r="CC45" s="253"/>
      <c r="CD45" s="253"/>
      <c r="CE45" s="253"/>
      <c r="CF45" s="253"/>
    </row>
    <row r="46" spans="1:84" ht="18" customHeight="1">
      <c r="A46" s="396"/>
      <c r="B46" s="397"/>
      <c r="C46" s="74"/>
      <c r="D46" s="75"/>
      <c r="E46" s="75"/>
      <c r="F46" s="75"/>
      <c r="G46" s="76"/>
      <c r="H46" s="293"/>
      <c r="I46" s="294"/>
      <c r="J46" s="294"/>
      <c r="K46" s="294"/>
      <c r="L46" s="294"/>
      <c r="M46" s="295"/>
      <c r="N46" s="296">
        <f t="shared" si="3"/>
      </c>
      <c r="O46" s="297"/>
      <c r="P46" s="297"/>
      <c r="Q46" s="297"/>
      <c r="R46" s="297"/>
      <c r="S46" s="298"/>
      <c r="T46" s="287"/>
      <c r="U46" s="288"/>
      <c r="V46" s="288"/>
      <c r="W46" s="288"/>
      <c r="X46" s="287"/>
      <c r="Y46" s="288"/>
      <c r="Z46" s="288"/>
      <c r="AA46" s="288"/>
      <c r="AB46" s="287"/>
      <c r="AC46" s="288"/>
      <c r="AD46" s="288"/>
      <c r="AE46" s="288"/>
      <c r="AF46" s="287"/>
      <c r="AG46" s="288"/>
      <c r="AH46" s="288"/>
      <c r="AI46" s="288"/>
      <c r="AJ46" s="287"/>
      <c r="AK46" s="288"/>
      <c r="AL46" s="288"/>
      <c r="AM46" s="288"/>
      <c r="AN46" s="287"/>
      <c r="AO46" s="288"/>
      <c r="AP46" s="288"/>
      <c r="AQ46" s="288"/>
      <c r="AR46" s="287"/>
      <c r="AS46" s="288"/>
      <c r="AT46" s="288"/>
      <c r="AU46" s="288"/>
      <c r="AV46" s="287"/>
      <c r="AW46" s="288"/>
      <c r="AX46" s="288"/>
      <c r="AY46" s="288"/>
      <c r="AZ46" s="287"/>
      <c r="BA46" s="288"/>
      <c r="BB46" s="288"/>
      <c r="BC46" s="288"/>
      <c r="BD46" s="287"/>
      <c r="BE46" s="288"/>
      <c r="BF46" s="288"/>
      <c r="BG46" s="288"/>
      <c r="BH46" s="287"/>
      <c r="BI46" s="288"/>
      <c r="BJ46" s="288"/>
      <c r="BK46" s="288"/>
      <c r="BL46" s="287"/>
      <c r="BM46" s="288"/>
      <c r="BN46" s="288"/>
      <c r="BO46" s="288"/>
      <c r="BP46" s="287"/>
      <c r="BQ46" s="288"/>
      <c r="BR46" s="288"/>
      <c r="BS46" s="288"/>
      <c r="BT46" s="287"/>
      <c r="BU46" s="288"/>
      <c r="BV46" s="288"/>
      <c r="BW46" s="288"/>
      <c r="BX46" s="287"/>
      <c r="BY46" s="288"/>
      <c r="BZ46" s="288"/>
      <c r="CA46" s="288"/>
      <c r="CB46" s="253">
        <f t="shared" si="4"/>
      </c>
      <c r="CC46" s="253"/>
      <c r="CD46" s="253"/>
      <c r="CE46" s="253"/>
      <c r="CF46" s="253"/>
    </row>
    <row r="47" spans="1:84" ht="18" customHeight="1">
      <c r="A47" s="398"/>
      <c r="B47" s="399"/>
      <c r="C47" s="77" t="s">
        <v>144</v>
      </c>
      <c r="D47" s="77"/>
      <c r="E47" s="289" t="s">
        <v>33</v>
      </c>
      <c r="F47" s="289"/>
      <c r="G47" s="289"/>
      <c r="H47" s="289"/>
      <c r="I47" s="289"/>
      <c r="J47" s="289"/>
      <c r="K47" s="289"/>
      <c r="L47" s="289"/>
      <c r="M47" s="40"/>
      <c r="N47" s="290" t="s">
        <v>137</v>
      </c>
      <c r="O47" s="291"/>
      <c r="P47" s="291" t="s">
        <v>137</v>
      </c>
      <c r="Q47" s="291"/>
      <c r="R47" s="291" t="s">
        <v>137</v>
      </c>
      <c r="S47" s="292"/>
      <c r="T47" s="285">
        <f>IF(SUM(T39:W46)=0,"",SUM(T39:W46))</f>
      </c>
      <c r="U47" s="286"/>
      <c r="V47" s="286"/>
      <c r="W47" s="286"/>
      <c r="X47" s="285">
        <f>IF(SUM(X39:AA46)=0,"",SUM(X39:AA46))</f>
      </c>
      <c r="Y47" s="286"/>
      <c r="Z47" s="286"/>
      <c r="AA47" s="286"/>
      <c r="AB47" s="285">
        <f>IF(SUM(AB39:AE46)=0,"",SUM(AB39:AE46))</f>
      </c>
      <c r="AC47" s="286"/>
      <c r="AD47" s="286"/>
      <c r="AE47" s="286"/>
      <c r="AF47" s="285">
        <f>IF(SUM(AF39:AI46)=0,"",SUM(AF39:AI46))</f>
      </c>
      <c r="AG47" s="286"/>
      <c r="AH47" s="286"/>
      <c r="AI47" s="286"/>
      <c r="AJ47" s="285">
        <f>IF(SUM(AJ39:AM46)=0,"",SUM(AJ39:AM46))</f>
      </c>
      <c r="AK47" s="286"/>
      <c r="AL47" s="286"/>
      <c r="AM47" s="286"/>
      <c r="AN47" s="285">
        <f>IF(SUM(AN39:AQ46)=0,"",SUM(AN39:AQ46))</f>
      </c>
      <c r="AO47" s="286"/>
      <c r="AP47" s="286"/>
      <c r="AQ47" s="286"/>
      <c r="AR47" s="285">
        <f>IF(SUM(AR39:AU46)=0,"",SUM(AR39:AU46))</f>
      </c>
      <c r="AS47" s="286"/>
      <c r="AT47" s="286"/>
      <c r="AU47" s="286"/>
      <c r="AV47" s="285">
        <f>IF(SUM(AV39:AY46)=0,"",SUM(AV39:AY46))</f>
      </c>
      <c r="AW47" s="286"/>
      <c r="AX47" s="286"/>
      <c r="AY47" s="286"/>
      <c r="AZ47" s="285">
        <f>IF(SUM(AZ39:BC46)=0,"",SUM(AZ39:BC46))</f>
      </c>
      <c r="BA47" s="286"/>
      <c r="BB47" s="286"/>
      <c r="BC47" s="286"/>
      <c r="BD47" s="285">
        <f>IF(SUM(BD39:BG46)=0,"",SUM(BD39:BG46))</f>
      </c>
      <c r="BE47" s="286"/>
      <c r="BF47" s="286"/>
      <c r="BG47" s="286"/>
      <c r="BH47" s="285">
        <f>IF(SUM(BH39:BK46)=0,"",SUM(BH39:BK46))</f>
      </c>
      <c r="BI47" s="286"/>
      <c r="BJ47" s="286"/>
      <c r="BK47" s="286"/>
      <c r="BL47" s="285">
        <f>IF(SUM(BL39:BO46)=0,"",SUM(BL39:BO46))</f>
      </c>
      <c r="BM47" s="286"/>
      <c r="BN47" s="286"/>
      <c r="BO47" s="286"/>
      <c r="BP47" s="285">
        <f>IF(SUM(BP39:BS46)=0,"",SUM(BP39:BS46))</f>
      </c>
      <c r="BQ47" s="286"/>
      <c r="BR47" s="286"/>
      <c r="BS47" s="286"/>
      <c r="BT47" s="285">
        <f>IF(SUM(BT39:BW46)=0,"",SUM(BT39:BW46))</f>
      </c>
      <c r="BU47" s="286"/>
      <c r="BV47" s="286"/>
      <c r="BW47" s="286"/>
      <c r="BX47" s="285">
        <f>IF(SUM(BX39:CA46)=0,"",SUM(BX39:CA46))</f>
      </c>
      <c r="BY47" s="286"/>
      <c r="BZ47" s="286"/>
      <c r="CA47" s="286"/>
      <c r="CB47" s="286">
        <f>SUM(CB39:CF46)</f>
        <v>0</v>
      </c>
      <c r="CC47" s="286"/>
      <c r="CD47" s="286"/>
      <c r="CE47" s="286"/>
      <c r="CF47" s="286"/>
    </row>
    <row r="48" spans="1:84" ht="18" customHeight="1" hidden="1">
      <c r="A48" s="78"/>
      <c r="B48" s="79"/>
      <c r="C48" s="80" t="s">
        <v>144</v>
      </c>
      <c r="D48" s="80"/>
      <c r="E48" s="281" t="s">
        <v>181</v>
      </c>
      <c r="F48" s="281"/>
      <c r="G48" s="281"/>
      <c r="H48" s="281"/>
      <c r="I48" s="281"/>
      <c r="J48" s="281"/>
      <c r="K48" s="281"/>
      <c r="L48" s="281"/>
      <c r="M48" s="81"/>
      <c r="N48" s="282" t="s">
        <v>137</v>
      </c>
      <c r="O48" s="283"/>
      <c r="P48" s="283" t="s">
        <v>137</v>
      </c>
      <c r="Q48" s="283"/>
      <c r="R48" s="283" t="s">
        <v>137</v>
      </c>
      <c r="S48" s="284"/>
      <c r="T48" s="280">
        <f>IF(T47="","",COUNTIF(T39:W46,"&gt;0"))</f>
      </c>
      <c r="U48" s="280"/>
      <c r="V48" s="280"/>
      <c r="W48" s="280"/>
      <c r="X48" s="280">
        <f>IF(X47="","",COUNTIF(X39:AA46,"&gt;0"))</f>
      </c>
      <c r="Y48" s="280"/>
      <c r="Z48" s="280"/>
      <c r="AA48" s="280"/>
      <c r="AB48" s="280">
        <f>IF(AB47="","",COUNTIF(AB39:AE46,"&gt;0"))</f>
      </c>
      <c r="AC48" s="280"/>
      <c r="AD48" s="280"/>
      <c r="AE48" s="280"/>
      <c r="AF48" s="280">
        <f>IF(AF47="","",COUNTIF(AF39:AI46,"&gt;0"))</f>
      </c>
      <c r="AG48" s="280"/>
      <c r="AH48" s="280"/>
      <c r="AI48" s="280"/>
      <c r="AJ48" s="280">
        <f>IF(AJ47="","",COUNTIF(AJ39:AM46,"&gt;0"))</f>
      </c>
      <c r="AK48" s="280"/>
      <c r="AL48" s="280"/>
      <c r="AM48" s="280"/>
      <c r="AN48" s="280">
        <f>IF(AN47="","",COUNTIF(AN39:AQ46,"&gt;0"))</f>
      </c>
      <c r="AO48" s="280"/>
      <c r="AP48" s="280"/>
      <c r="AQ48" s="280"/>
      <c r="AR48" s="280">
        <f>IF(AR47="","",COUNTIF(AR39:AU46,"&gt;0"))</f>
      </c>
      <c r="AS48" s="280"/>
      <c r="AT48" s="280"/>
      <c r="AU48" s="280"/>
      <c r="AV48" s="280">
        <f>IF(AV47="","",COUNTIF(AV39:AY46,"&gt;0"))</f>
      </c>
      <c r="AW48" s="280"/>
      <c r="AX48" s="280"/>
      <c r="AY48" s="280"/>
      <c r="AZ48" s="280">
        <f>IF(AZ47="","",COUNTIF(AZ39:BC46,"&gt;0"))</f>
      </c>
      <c r="BA48" s="280"/>
      <c r="BB48" s="280"/>
      <c r="BC48" s="280"/>
      <c r="BD48" s="280">
        <f>IF(BD47="","",COUNTIF(BD39:BG46,"&gt;0"))</f>
      </c>
      <c r="BE48" s="280"/>
      <c r="BF48" s="280"/>
      <c r="BG48" s="280"/>
      <c r="BH48" s="280">
        <f>IF(BH47="","",COUNTIF(BH39:BK46,"&gt;0"))</f>
      </c>
      <c r="BI48" s="280"/>
      <c r="BJ48" s="280"/>
      <c r="BK48" s="280"/>
      <c r="BL48" s="280">
        <f>IF(BL47="","",COUNTIF(BL39:BO46,"&gt;0"))</f>
      </c>
      <c r="BM48" s="280"/>
      <c r="BN48" s="280"/>
      <c r="BO48" s="280"/>
      <c r="BP48" s="271"/>
      <c r="BQ48" s="271"/>
      <c r="BR48" s="271"/>
      <c r="BS48" s="271"/>
      <c r="BT48" s="271"/>
      <c r="BU48" s="271"/>
      <c r="BV48" s="271"/>
      <c r="BW48" s="271"/>
      <c r="BX48" s="271"/>
      <c r="BY48" s="271"/>
      <c r="BZ48" s="271"/>
      <c r="CA48" s="271"/>
      <c r="CB48" s="272">
        <f>IF(SUM(T48:CA48)=0,"",SUM(T48:CA48))</f>
      </c>
      <c r="CC48" s="272"/>
      <c r="CD48" s="272"/>
      <c r="CE48" s="272"/>
      <c r="CF48" s="272"/>
    </row>
    <row r="49" spans="1:84" ht="18" customHeight="1">
      <c r="A49" s="273" t="s">
        <v>155</v>
      </c>
      <c r="B49" s="274"/>
      <c r="C49" s="274"/>
      <c r="D49" s="274"/>
      <c r="E49" s="274"/>
      <c r="F49" s="274"/>
      <c r="G49" s="274"/>
      <c r="H49" s="275" t="s">
        <v>152</v>
      </c>
      <c r="I49" s="276"/>
      <c r="J49" s="276"/>
      <c r="K49" s="276"/>
      <c r="L49" s="276"/>
      <c r="M49" s="277"/>
      <c r="N49" s="263" t="s">
        <v>137</v>
      </c>
      <c r="O49" s="264"/>
      <c r="P49" s="264" t="s">
        <v>137</v>
      </c>
      <c r="Q49" s="264"/>
      <c r="R49" s="264" t="s">
        <v>137</v>
      </c>
      <c r="S49" s="266"/>
      <c r="T49" s="278">
        <f>IF(SUM(T15,T33,T47)=0,"",SUM(T15,T33,T47))</f>
      </c>
      <c r="U49" s="269"/>
      <c r="V49" s="269"/>
      <c r="W49" s="270"/>
      <c r="X49" s="279">
        <f>IF(SUM(X15,X33,X47)=0,"",SUM(X15,X33,X47))</f>
      </c>
      <c r="Y49" s="269"/>
      <c r="Z49" s="269"/>
      <c r="AA49" s="270"/>
      <c r="AB49" s="279">
        <f>IF(SUM(AB15,AB33,AB47)=0,"",SUM(AB15,AB33,AB47))</f>
      </c>
      <c r="AC49" s="269"/>
      <c r="AD49" s="269"/>
      <c r="AE49" s="270"/>
      <c r="AF49" s="269">
        <f>IF(SUM(AF15,AF33,AF47)=0,"",SUM(AF15,AF33,AF47))</f>
      </c>
      <c r="AG49" s="269"/>
      <c r="AH49" s="269"/>
      <c r="AI49" s="270"/>
      <c r="AJ49" s="269">
        <f>IF(SUM(AJ15,AJ33,AJ47)=0,"",SUM(AJ15,AJ33,AJ47))</f>
      </c>
      <c r="AK49" s="269"/>
      <c r="AL49" s="269"/>
      <c r="AM49" s="270"/>
      <c r="AN49" s="269">
        <f>IF(SUM(AN15,AN33,AN47)=0,"",SUM(AN15,AN33,AN47))</f>
      </c>
      <c r="AO49" s="269"/>
      <c r="AP49" s="269"/>
      <c r="AQ49" s="270"/>
      <c r="AR49" s="269">
        <f>IF(SUM(AR15,AR33,AR47)=0,"",SUM(AR15,AR33,AR47))</f>
      </c>
      <c r="AS49" s="269"/>
      <c r="AT49" s="269"/>
      <c r="AU49" s="270"/>
      <c r="AV49" s="269">
        <f>IF(SUM(AV15,AV33,AV47)=0,"",SUM(AV15,AV33,AV47))</f>
      </c>
      <c r="AW49" s="269"/>
      <c r="AX49" s="269"/>
      <c r="AY49" s="270"/>
      <c r="AZ49" s="269">
        <f>IF(SUM(AZ15,AZ33,AZ47)=0,"",SUM(AZ15,AZ33,AZ47))</f>
      </c>
      <c r="BA49" s="269"/>
      <c r="BB49" s="269"/>
      <c r="BC49" s="270"/>
      <c r="BD49" s="269">
        <f>IF(SUM(BD15,BD33,BD47)=0,"",SUM(BD15,BD33,BD47))</f>
      </c>
      <c r="BE49" s="269"/>
      <c r="BF49" s="269"/>
      <c r="BG49" s="270"/>
      <c r="BH49" s="269">
        <f>IF(SUM(BH15,BH33,BH47)=0,"",SUM(BH15,BH33,BH47))</f>
      </c>
      <c r="BI49" s="269"/>
      <c r="BJ49" s="269"/>
      <c r="BK49" s="270"/>
      <c r="BL49" s="269">
        <f>IF(SUM(BL15,BL33,BL47)=0,"",SUM(BL15,BL33,BL47))</f>
      </c>
      <c r="BM49" s="269"/>
      <c r="BN49" s="269"/>
      <c r="BO49" s="270"/>
      <c r="BP49" s="269">
        <f>IF(SUM(BP15,BP33,BP47)=0,"",SUM(BP15,BP33,BP47))</f>
      </c>
      <c r="BQ49" s="269"/>
      <c r="BR49" s="269"/>
      <c r="BS49" s="270"/>
      <c r="BT49" s="269">
        <f>IF(SUM(BT15,BT33,BT47)=0,"",SUM(BT15,BT33,BT47))</f>
      </c>
      <c r="BU49" s="269"/>
      <c r="BV49" s="269"/>
      <c r="BW49" s="270"/>
      <c r="BX49" s="269">
        <f>IF(SUM(BX15,BX33,BX47)=0,"",SUM(BX15,BX33,BX47))</f>
      </c>
      <c r="BY49" s="269"/>
      <c r="BZ49" s="269"/>
      <c r="CA49" s="270"/>
      <c r="CB49" s="253">
        <f>SUM(T49:CA49)</f>
        <v>0</v>
      </c>
      <c r="CC49" s="253"/>
      <c r="CD49" s="253"/>
      <c r="CE49" s="253"/>
      <c r="CF49" s="253"/>
    </row>
    <row r="50" spans="1:84" ht="12" customHeight="1">
      <c r="A50" s="254" t="s">
        <v>154</v>
      </c>
      <c r="B50" s="255"/>
      <c r="C50" s="255"/>
      <c r="D50" s="255"/>
      <c r="E50" s="255"/>
      <c r="F50" s="255"/>
      <c r="G50" s="255"/>
      <c r="H50" s="258" t="s">
        <v>153</v>
      </c>
      <c r="I50" s="259"/>
      <c r="J50" s="259"/>
      <c r="K50" s="259"/>
      <c r="L50" s="259"/>
      <c r="M50" s="260"/>
      <c r="N50" s="261" t="s">
        <v>137</v>
      </c>
      <c r="O50" s="262"/>
      <c r="P50" s="262" t="s">
        <v>137</v>
      </c>
      <c r="Q50" s="262"/>
      <c r="R50" s="262" t="s">
        <v>137</v>
      </c>
      <c r="S50" s="265"/>
      <c r="T50" s="267">
        <f>IF(SUM(T16,T34,T48)=0,"",SUM(T16,T34,T48))</f>
      </c>
      <c r="U50" s="239"/>
      <c r="V50" s="239"/>
      <c r="W50" s="237" t="s">
        <v>136</v>
      </c>
      <c r="X50" s="251">
        <f>IF(SUM(X16,X34,X48)=0,"",SUM(X16,X34,X48))</f>
      </c>
      <c r="Y50" s="239"/>
      <c r="Z50" s="239"/>
      <c r="AA50" s="237" t="s">
        <v>136</v>
      </c>
      <c r="AB50" s="251">
        <f>IF(SUM(AB16,AB34,AB48)=0,"",SUM(AB16,AB34,AB48))</f>
      </c>
      <c r="AC50" s="239"/>
      <c r="AD50" s="239"/>
      <c r="AE50" s="237" t="s">
        <v>136</v>
      </c>
      <c r="AF50" s="239">
        <f>IF(SUM(AF16,AF34,AF48)=0,"",SUM(AF16,AF34,AF48))</f>
      </c>
      <c r="AG50" s="239"/>
      <c r="AH50" s="239"/>
      <c r="AI50" s="237" t="s">
        <v>136</v>
      </c>
      <c r="AJ50" s="239">
        <f>IF(SUM(AJ16,AJ34,AJ48)=0,"",SUM(AJ16,AJ34,AJ48))</f>
      </c>
      <c r="AK50" s="239"/>
      <c r="AL50" s="239"/>
      <c r="AM50" s="237" t="s">
        <v>136</v>
      </c>
      <c r="AN50" s="239">
        <f>IF(SUM(AN16,AN34,AN48)=0,"",SUM(AN16,AN34,AN48))</f>
      </c>
      <c r="AO50" s="239"/>
      <c r="AP50" s="239"/>
      <c r="AQ50" s="237" t="s">
        <v>136</v>
      </c>
      <c r="AR50" s="239">
        <f>IF(SUM(AR16,AR34,AR48)=0,"",SUM(AR16,AR34,AR48))</f>
      </c>
      <c r="AS50" s="239"/>
      <c r="AT50" s="239"/>
      <c r="AU50" s="237" t="s">
        <v>136</v>
      </c>
      <c r="AV50" s="239">
        <f>IF(SUM(AV16,AV34,AV48)=0,"",SUM(AV16,AV34,AV48))</f>
      </c>
      <c r="AW50" s="239"/>
      <c r="AX50" s="239"/>
      <c r="AY50" s="237" t="s">
        <v>136</v>
      </c>
      <c r="AZ50" s="239">
        <f>IF(SUM(AZ16,AZ34,AZ48)=0,"",SUM(AZ16,AZ34,AZ48))</f>
      </c>
      <c r="BA50" s="239"/>
      <c r="BB50" s="239"/>
      <c r="BC50" s="237" t="s">
        <v>136</v>
      </c>
      <c r="BD50" s="239">
        <f>IF(SUM(BD16,BD34,BD48)=0,"",SUM(BD16,BD34,BD48))</f>
      </c>
      <c r="BE50" s="239"/>
      <c r="BF50" s="239"/>
      <c r="BG50" s="237" t="s">
        <v>136</v>
      </c>
      <c r="BH50" s="239">
        <f>IF(SUM(BH16,BH34,BH48)=0,"",SUM(BH16,BH34,BH48))</f>
      </c>
      <c r="BI50" s="239"/>
      <c r="BJ50" s="239"/>
      <c r="BK50" s="237" t="s">
        <v>136</v>
      </c>
      <c r="BL50" s="239">
        <f>IF(SUM(BL16,BL34,BL48)=0,"",SUM(BL16,BL34,BL48))</f>
      </c>
      <c r="BM50" s="239"/>
      <c r="BN50" s="239"/>
      <c r="BO50" s="237" t="s">
        <v>136</v>
      </c>
      <c r="BP50" s="241"/>
      <c r="BQ50" s="242"/>
      <c r="BR50" s="242"/>
      <c r="BS50" s="243"/>
      <c r="BT50" s="242"/>
      <c r="BU50" s="242"/>
      <c r="BV50" s="242"/>
      <c r="BW50" s="243"/>
      <c r="BX50" s="242"/>
      <c r="BY50" s="242"/>
      <c r="BZ50" s="242"/>
      <c r="CA50" s="243"/>
      <c r="CB50" s="247">
        <f>SUM(T50:CA51)</f>
        <v>0</v>
      </c>
      <c r="CC50" s="248"/>
      <c r="CD50" s="248"/>
      <c r="CE50" s="248"/>
      <c r="CF50" s="237" t="s">
        <v>169</v>
      </c>
    </row>
    <row r="51" spans="1:84" ht="6" customHeight="1">
      <c r="A51" s="256"/>
      <c r="B51" s="257"/>
      <c r="C51" s="257"/>
      <c r="D51" s="257"/>
      <c r="E51" s="257"/>
      <c r="F51" s="257"/>
      <c r="G51" s="257"/>
      <c r="H51" s="258"/>
      <c r="I51" s="259"/>
      <c r="J51" s="259"/>
      <c r="K51" s="259"/>
      <c r="L51" s="259"/>
      <c r="M51" s="260"/>
      <c r="N51" s="263"/>
      <c r="O51" s="264"/>
      <c r="P51" s="264"/>
      <c r="Q51" s="264"/>
      <c r="R51" s="264"/>
      <c r="S51" s="266"/>
      <c r="T51" s="268"/>
      <c r="U51" s="240"/>
      <c r="V51" s="240"/>
      <c r="W51" s="238"/>
      <c r="X51" s="252"/>
      <c r="Y51" s="240"/>
      <c r="Z51" s="240"/>
      <c r="AA51" s="238"/>
      <c r="AB51" s="252"/>
      <c r="AC51" s="240"/>
      <c r="AD51" s="240"/>
      <c r="AE51" s="238"/>
      <c r="AF51" s="240"/>
      <c r="AG51" s="240"/>
      <c r="AH51" s="240"/>
      <c r="AI51" s="238"/>
      <c r="AJ51" s="240"/>
      <c r="AK51" s="240"/>
      <c r="AL51" s="240"/>
      <c r="AM51" s="238"/>
      <c r="AN51" s="240"/>
      <c r="AO51" s="240"/>
      <c r="AP51" s="240"/>
      <c r="AQ51" s="238"/>
      <c r="AR51" s="240"/>
      <c r="AS51" s="240"/>
      <c r="AT51" s="240"/>
      <c r="AU51" s="238"/>
      <c r="AV51" s="240"/>
      <c r="AW51" s="240"/>
      <c r="AX51" s="240"/>
      <c r="AY51" s="238"/>
      <c r="AZ51" s="240"/>
      <c r="BA51" s="240"/>
      <c r="BB51" s="240"/>
      <c r="BC51" s="238"/>
      <c r="BD51" s="240"/>
      <c r="BE51" s="240"/>
      <c r="BF51" s="240"/>
      <c r="BG51" s="238"/>
      <c r="BH51" s="240"/>
      <c r="BI51" s="240"/>
      <c r="BJ51" s="240"/>
      <c r="BK51" s="238"/>
      <c r="BL51" s="240"/>
      <c r="BM51" s="240"/>
      <c r="BN51" s="240"/>
      <c r="BO51" s="238"/>
      <c r="BP51" s="244"/>
      <c r="BQ51" s="245"/>
      <c r="BR51" s="245"/>
      <c r="BS51" s="246"/>
      <c r="BT51" s="245"/>
      <c r="BU51" s="245"/>
      <c r="BV51" s="245"/>
      <c r="BW51" s="246"/>
      <c r="BX51" s="245"/>
      <c r="BY51" s="245"/>
      <c r="BZ51" s="245"/>
      <c r="CA51" s="246"/>
      <c r="CB51" s="249"/>
      <c r="CC51" s="250"/>
      <c r="CD51" s="250"/>
      <c r="CE51" s="250"/>
      <c r="CF51" s="238"/>
    </row>
    <row r="52" ht="18" customHeight="1"/>
    <row r="53" spans="1:84" ht="18" customHeight="1">
      <c r="A53" s="233" t="s">
        <v>34</v>
      </c>
      <c r="B53" s="233"/>
      <c r="C53" s="233"/>
      <c r="D53" s="233" t="s">
        <v>160</v>
      </c>
      <c r="E53" s="233"/>
      <c r="F53" s="233"/>
      <c r="G53" s="233"/>
      <c r="H53" s="233"/>
      <c r="I53" s="233"/>
      <c r="J53" s="233"/>
      <c r="K53" s="233"/>
      <c r="L53" s="233"/>
      <c r="M53" s="233" t="s">
        <v>164</v>
      </c>
      <c r="N53" s="233"/>
      <c r="O53" s="233"/>
      <c r="P53" s="233"/>
      <c r="Q53" s="233"/>
      <c r="R53" s="233"/>
      <c r="S53" s="233"/>
      <c r="T53" s="233"/>
      <c r="U53" s="233"/>
      <c r="V53" s="234" t="s">
        <v>165</v>
      </c>
      <c r="W53" s="235"/>
      <c r="X53" s="235"/>
      <c r="Y53" s="235"/>
      <c r="Z53" s="235"/>
      <c r="AA53" s="235"/>
      <c r="AB53" s="236"/>
      <c r="AC53" s="233" t="s">
        <v>34</v>
      </c>
      <c r="AD53" s="233"/>
      <c r="AE53" s="233"/>
      <c r="AF53" s="233" t="s">
        <v>160</v>
      </c>
      <c r="AG53" s="233"/>
      <c r="AH53" s="233"/>
      <c r="AI53" s="233"/>
      <c r="AJ53" s="233"/>
      <c r="AK53" s="233"/>
      <c r="AL53" s="233"/>
      <c r="AM53" s="233"/>
      <c r="AN53" s="233"/>
      <c r="AO53" s="233" t="s">
        <v>164</v>
      </c>
      <c r="AP53" s="233"/>
      <c r="AQ53" s="233"/>
      <c r="AR53" s="233"/>
      <c r="AS53" s="233"/>
      <c r="AT53" s="233"/>
      <c r="AU53" s="233"/>
      <c r="AV53" s="233"/>
      <c r="AW53" s="233"/>
      <c r="AX53" s="234" t="s">
        <v>165</v>
      </c>
      <c r="AY53" s="235"/>
      <c r="AZ53" s="235"/>
      <c r="BA53" s="235"/>
      <c r="BB53" s="235"/>
      <c r="BC53" s="235"/>
      <c r="BD53" s="236"/>
      <c r="BE53" s="233" t="s">
        <v>34</v>
      </c>
      <c r="BF53" s="233"/>
      <c r="BG53" s="233"/>
      <c r="BH53" s="233" t="s">
        <v>160</v>
      </c>
      <c r="BI53" s="233"/>
      <c r="BJ53" s="233"/>
      <c r="BK53" s="233"/>
      <c r="BL53" s="233"/>
      <c r="BM53" s="233"/>
      <c r="BN53" s="233"/>
      <c r="BO53" s="233"/>
      <c r="BP53" s="233"/>
      <c r="BQ53" s="233" t="s">
        <v>164</v>
      </c>
      <c r="BR53" s="233"/>
      <c r="BS53" s="233"/>
      <c r="BT53" s="233"/>
      <c r="BU53" s="233"/>
      <c r="BV53" s="233"/>
      <c r="BW53" s="233"/>
      <c r="BX53" s="233"/>
      <c r="BY53" s="233"/>
      <c r="BZ53" s="234" t="s">
        <v>165</v>
      </c>
      <c r="CA53" s="235"/>
      <c r="CB53" s="235"/>
      <c r="CC53" s="235"/>
      <c r="CD53" s="235"/>
      <c r="CE53" s="235"/>
      <c r="CF53" s="236"/>
    </row>
    <row r="54" spans="1:84" ht="18" customHeight="1">
      <c r="A54" s="231" t="s">
        <v>161</v>
      </c>
      <c r="B54" s="231"/>
      <c r="C54" s="231"/>
      <c r="D54" s="232"/>
      <c r="E54" s="232"/>
      <c r="F54" s="232"/>
      <c r="G54" s="232"/>
      <c r="H54" s="232"/>
      <c r="I54" s="232"/>
      <c r="J54" s="232"/>
      <c r="K54" s="232"/>
      <c r="L54" s="232"/>
      <c r="M54" s="232"/>
      <c r="N54" s="232"/>
      <c r="O54" s="232"/>
      <c r="P54" s="232"/>
      <c r="Q54" s="232"/>
      <c r="R54" s="232"/>
      <c r="S54" s="232"/>
      <c r="T54" s="232"/>
      <c r="U54" s="232"/>
      <c r="V54" s="228"/>
      <c r="W54" s="229"/>
      <c r="X54" s="229"/>
      <c r="Y54" s="229"/>
      <c r="Z54" s="229"/>
      <c r="AA54" s="229"/>
      <c r="AB54" s="230"/>
      <c r="AC54" s="231" t="s">
        <v>182</v>
      </c>
      <c r="AD54" s="231"/>
      <c r="AE54" s="231"/>
      <c r="AF54" s="232"/>
      <c r="AG54" s="232"/>
      <c r="AH54" s="232"/>
      <c r="AI54" s="232"/>
      <c r="AJ54" s="232"/>
      <c r="AK54" s="232"/>
      <c r="AL54" s="232"/>
      <c r="AM54" s="232"/>
      <c r="AN54" s="232"/>
      <c r="AO54" s="232"/>
      <c r="AP54" s="232"/>
      <c r="AQ54" s="232"/>
      <c r="AR54" s="232"/>
      <c r="AS54" s="232"/>
      <c r="AT54" s="232"/>
      <c r="AU54" s="232"/>
      <c r="AV54" s="232"/>
      <c r="AW54" s="232"/>
      <c r="AX54" s="228"/>
      <c r="AY54" s="229"/>
      <c r="AZ54" s="229"/>
      <c r="BA54" s="229"/>
      <c r="BB54" s="229"/>
      <c r="BC54" s="229"/>
      <c r="BD54" s="230"/>
      <c r="BE54" s="231" t="s">
        <v>166</v>
      </c>
      <c r="BF54" s="231"/>
      <c r="BG54" s="231"/>
      <c r="BH54" s="232"/>
      <c r="BI54" s="232"/>
      <c r="BJ54" s="232"/>
      <c r="BK54" s="232"/>
      <c r="BL54" s="232"/>
      <c r="BM54" s="232"/>
      <c r="BN54" s="232"/>
      <c r="BO54" s="232"/>
      <c r="BP54" s="232"/>
      <c r="BQ54" s="232"/>
      <c r="BR54" s="232"/>
      <c r="BS54" s="232"/>
      <c r="BT54" s="232"/>
      <c r="BU54" s="232"/>
      <c r="BV54" s="232"/>
      <c r="BW54" s="232"/>
      <c r="BX54" s="232"/>
      <c r="BY54" s="232"/>
      <c r="BZ54" s="228"/>
      <c r="CA54" s="229"/>
      <c r="CB54" s="229"/>
      <c r="CC54" s="229"/>
      <c r="CD54" s="229"/>
      <c r="CE54" s="229"/>
      <c r="CF54" s="230"/>
    </row>
    <row r="55" spans="1:84" ht="18" customHeight="1">
      <c r="A55" s="227" t="s">
        <v>162</v>
      </c>
      <c r="B55" s="227"/>
      <c r="C55" s="227"/>
      <c r="D55" s="226"/>
      <c r="E55" s="226"/>
      <c r="F55" s="226"/>
      <c r="G55" s="226"/>
      <c r="H55" s="226"/>
      <c r="I55" s="226"/>
      <c r="J55" s="226"/>
      <c r="K55" s="226"/>
      <c r="L55" s="226"/>
      <c r="M55" s="226"/>
      <c r="N55" s="226"/>
      <c r="O55" s="226"/>
      <c r="P55" s="226"/>
      <c r="Q55" s="226"/>
      <c r="R55" s="226"/>
      <c r="S55" s="226"/>
      <c r="T55" s="226"/>
      <c r="U55" s="226"/>
      <c r="V55" s="223"/>
      <c r="W55" s="224"/>
      <c r="X55" s="224"/>
      <c r="Y55" s="224"/>
      <c r="Z55" s="224"/>
      <c r="AA55" s="224"/>
      <c r="AB55" s="225"/>
      <c r="AC55" s="227" t="s">
        <v>183</v>
      </c>
      <c r="AD55" s="227"/>
      <c r="AE55" s="227"/>
      <c r="AF55" s="226"/>
      <c r="AG55" s="226"/>
      <c r="AH55" s="226"/>
      <c r="AI55" s="226"/>
      <c r="AJ55" s="226"/>
      <c r="AK55" s="226"/>
      <c r="AL55" s="226"/>
      <c r="AM55" s="226"/>
      <c r="AN55" s="226"/>
      <c r="AO55" s="226"/>
      <c r="AP55" s="226"/>
      <c r="AQ55" s="226"/>
      <c r="AR55" s="226"/>
      <c r="AS55" s="226"/>
      <c r="AT55" s="226"/>
      <c r="AU55" s="226"/>
      <c r="AV55" s="226"/>
      <c r="AW55" s="226"/>
      <c r="AX55" s="223"/>
      <c r="AY55" s="224"/>
      <c r="AZ55" s="224"/>
      <c r="BA55" s="224"/>
      <c r="BB55" s="224"/>
      <c r="BC55" s="224"/>
      <c r="BD55" s="225"/>
      <c r="BE55" s="227" t="s">
        <v>167</v>
      </c>
      <c r="BF55" s="227"/>
      <c r="BG55" s="227"/>
      <c r="BH55" s="226"/>
      <c r="BI55" s="226"/>
      <c r="BJ55" s="226"/>
      <c r="BK55" s="226"/>
      <c r="BL55" s="226"/>
      <c r="BM55" s="226"/>
      <c r="BN55" s="226"/>
      <c r="BO55" s="226"/>
      <c r="BP55" s="226"/>
      <c r="BQ55" s="226"/>
      <c r="BR55" s="226"/>
      <c r="BS55" s="226"/>
      <c r="BT55" s="226"/>
      <c r="BU55" s="226"/>
      <c r="BV55" s="226"/>
      <c r="BW55" s="226"/>
      <c r="BX55" s="226"/>
      <c r="BY55" s="226"/>
      <c r="BZ55" s="223"/>
      <c r="CA55" s="224"/>
      <c r="CB55" s="224"/>
      <c r="CC55" s="224"/>
      <c r="CD55" s="224"/>
      <c r="CE55" s="224"/>
      <c r="CF55" s="225"/>
    </row>
    <row r="56" spans="1:84" ht="12.75">
      <c r="A56" s="26"/>
      <c r="B56" s="26"/>
      <c r="C56" s="26"/>
      <c r="D56" s="26"/>
      <c r="E56" s="26"/>
      <c r="F56" s="26"/>
      <c r="G56" s="26"/>
      <c r="H56" s="26"/>
      <c r="I56" s="26"/>
      <c r="J56" s="26"/>
      <c r="K56" s="26"/>
      <c r="L56" s="26"/>
      <c r="M56" s="26"/>
      <c r="N56" s="26"/>
      <c r="O56" s="26"/>
      <c r="P56" s="26"/>
      <c r="Q56" s="26"/>
      <c r="R56" s="26"/>
      <c r="S56" s="26"/>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7"/>
      <c r="BK56" s="27"/>
      <c r="BL56" s="27"/>
      <c r="BM56" s="27"/>
      <c r="BN56" s="27"/>
      <c r="BO56" s="27"/>
      <c r="BP56" s="27"/>
      <c r="BQ56" s="27"/>
      <c r="BR56" s="27"/>
      <c r="BS56" s="27"/>
      <c r="BT56" s="27"/>
      <c r="BU56" s="27"/>
      <c r="BV56" s="27"/>
      <c r="BW56" s="27"/>
      <c r="BX56" s="27"/>
      <c r="BY56" s="27"/>
      <c r="BZ56" s="27"/>
      <c r="CA56" s="27"/>
      <c r="CB56" s="27"/>
      <c r="CC56" s="27"/>
      <c r="CD56" s="28"/>
      <c r="CE56" s="28"/>
      <c r="CF56" s="28"/>
    </row>
    <row r="57" spans="1:84" ht="18" customHeight="1">
      <c r="A57" s="450" t="s">
        <v>288</v>
      </c>
      <c r="B57" s="451"/>
      <c r="C57" s="451"/>
      <c r="D57" s="29">
        <f>D9</f>
        <v>0</v>
      </c>
      <c r="E57" s="30">
        <f>E9</f>
        <v>0</v>
      </c>
      <c r="F57" s="452" t="s">
        <v>35</v>
      </c>
      <c r="G57" s="452"/>
      <c r="H57" s="452"/>
      <c r="I57" s="452"/>
      <c r="J57" s="452"/>
      <c r="K57" s="452"/>
      <c r="L57" s="452"/>
      <c r="M57" s="452"/>
      <c r="N57" s="452"/>
      <c r="O57" s="452"/>
      <c r="P57" s="452"/>
      <c r="Q57" s="452"/>
      <c r="R57" s="452"/>
      <c r="S57" s="452"/>
      <c r="T57" s="452"/>
      <c r="U57" s="452"/>
      <c r="V57" s="452"/>
      <c r="W57" s="430" t="s">
        <v>39</v>
      </c>
      <c r="X57" s="429"/>
      <c r="Y57" s="429"/>
      <c r="Z57" s="431"/>
      <c r="AA57" s="430">
        <f>IF('確定賃金内訳表'!$AA$2="","",'確定賃金内訳表'!$AA$2)</f>
      </c>
      <c r="AB57" s="429"/>
      <c r="AC57" s="429"/>
      <c r="AD57" s="429"/>
      <c r="AE57" s="429"/>
      <c r="AF57" s="429"/>
      <c r="AG57" s="429"/>
      <c r="AH57" s="429"/>
      <c r="AI57" s="429"/>
      <c r="AJ57" s="429"/>
      <c r="AK57" s="429"/>
      <c r="AL57" s="429"/>
      <c r="AM57" s="431"/>
      <c r="AN57" s="453" t="s">
        <v>40</v>
      </c>
      <c r="AO57" s="454"/>
      <c r="AP57" s="454"/>
      <c r="AQ57" s="455"/>
      <c r="AR57" s="454">
        <f>IF('確定賃金内訳表'!$AA$4="","",'確定賃金内訳表'!$AA$4&amp;"-"&amp;'確定賃金内訳表'!$AE$4&amp;"-"&amp;'確定賃金内訳表'!$AJ$4)</f>
      </c>
      <c r="AS57" s="454"/>
      <c r="AT57" s="454"/>
      <c r="AU57" s="454"/>
      <c r="AV57" s="454"/>
      <c r="AW57" s="454"/>
      <c r="AX57" s="454"/>
      <c r="AY57" s="455"/>
      <c r="AZ57" s="429" t="s">
        <v>41</v>
      </c>
      <c r="BA57" s="429"/>
      <c r="BB57" s="429"/>
      <c r="BC57" s="429"/>
      <c r="BD57" s="430">
        <f>IF('確定賃金内訳表'!$AV$4="","",'確定賃金内訳表'!$AV$4)</f>
      </c>
      <c r="BE57" s="429"/>
      <c r="BF57" s="429"/>
      <c r="BG57" s="429"/>
      <c r="BH57" s="429"/>
      <c r="BI57" s="429"/>
      <c r="BJ57" s="429"/>
      <c r="BK57" s="429"/>
      <c r="BL57" s="429"/>
      <c r="BM57" s="429"/>
      <c r="BN57" s="431"/>
      <c r="BO57" s="432" t="s">
        <v>7</v>
      </c>
      <c r="BP57" s="433"/>
      <c r="BQ57" s="433"/>
      <c r="BR57" s="434"/>
      <c r="BS57" s="32">
        <f>IF('確定賃金内訳表'!$AA$5="","",'確定賃金内訳表'!$AA$5)</f>
      </c>
      <c r="BT57" s="33">
        <f>IF('確定賃金内訳表'!$AB$5="","",'確定賃金内訳表'!$AB$5)</f>
      </c>
      <c r="BU57" s="34">
        <f>IF('確定賃金内訳表'!$AC$5="","",'確定賃金内訳表'!$AC$5)</f>
      </c>
      <c r="BV57" s="31">
        <f>IF('確定賃金内訳表'!$AD$5="","",'確定賃金内訳表'!$AD$5)</f>
      </c>
      <c r="BW57" s="33">
        <f>IF('確定賃金内訳表'!AE$5="","",'確定賃金内訳表'!$AE$5)</f>
      </c>
      <c r="BX57" s="31">
        <f>IF('確定賃金内訳表'!$AF$5="","",'確定賃金内訳表'!$AF$5)</f>
      </c>
      <c r="BY57" s="35">
        <f>IF('確定賃金内訳表'!$AG$5="","",'確定賃金内訳表'!$AG$5)</f>
      </c>
      <c r="BZ57" s="35">
        <f>IF('確定賃金内訳表'!$AH$5="","",'確定賃金内訳表'!$AH$5)</f>
      </c>
      <c r="CA57" s="35">
        <f>IF('確定賃金内訳表'!$AI$5="","",'確定賃金内訳表'!$AI$5)</f>
      </c>
      <c r="CB57" s="35">
        <f>IF('確定賃金内訳表'!$AJ$5="","",'確定賃金内訳表'!$AJ$5)</f>
      </c>
      <c r="CC57" s="33">
        <f>IF('確定賃金内訳表'!$AK$5="","",'確定賃金内訳表'!$AK$5)</f>
      </c>
      <c r="CD57" s="31">
        <f>IF('確定賃金内訳表'!$AL$5="","",'確定賃金内訳表'!$AL$5)</f>
      </c>
      <c r="CE57" s="35">
        <f>IF('確定賃金内訳表'!$AM$5="","",'確定賃金内訳表'!$AM$5)</f>
      </c>
      <c r="CF57" s="36">
        <f>IF('確定賃金内訳表'!$AN$5="","",'確定賃金内訳表'!$AN$5)</f>
      </c>
    </row>
    <row r="58" spans="1:84" ht="18" customHeight="1">
      <c r="A58" s="37"/>
      <c r="B58" s="38"/>
      <c r="C58" s="435" t="s">
        <v>202</v>
      </c>
      <c r="D58" s="436"/>
      <c r="E58" s="436"/>
      <c r="F58" s="436"/>
      <c r="G58" s="436"/>
      <c r="H58" s="436"/>
      <c r="I58" s="436"/>
      <c r="J58" s="436"/>
      <c r="K58" s="436"/>
      <c r="L58" s="436"/>
      <c r="M58" s="437"/>
      <c r="N58" s="441" t="s">
        <v>145</v>
      </c>
      <c r="O58" s="442"/>
      <c r="P58" s="442"/>
      <c r="Q58" s="442"/>
      <c r="R58" s="442"/>
      <c r="S58" s="443"/>
      <c r="T58" s="444" t="s">
        <v>146</v>
      </c>
      <c r="U58" s="445"/>
      <c r="V58" s="445"/>
      <c r="W58" s="445"/>
      <c r="X58" s="445"/>
      <c r="Y58" s="445"/>
      <c r="Z58" s="445"/>
      <c r="AA58" s="445"/>
      <c r="AB58" s="445"/>
      <c r="AC58" s="445"/>
      <c r="AD58" s="445"/>
      <c r="AE58" s="445"/>
      <c r="AF58" s="445"/>
      <c r="AG58" s="445"/>
      <c r="AH58" s="445"/>
      <c r="AI58" s="445"/>
      <c r="AJ58" s="445"/>
      <c r="AK58" s="445"/>
      <c r="AL58" s="445"/>
      <c r="AM58" s="445"/>
      <c r="AN58" s="445"/>
      <c r="AO58" s="445"/>
      <c r="AP58" s="445"/>
      <c r="AQ58" s="445"/>
      <c r="AR58" s="445"/>
      <c r="AS58" s="445"/>
      <c r="AT58" s="445"/>
      <c r="AU58" s="445"/>
      <c r="AV58" s="445"/>
      <c r="AW58" s="445"/>
      <c r="AX58" s="445"/>
      <c r="AY58" s="445"/>
      <c r="AZ58" s="445"/>
      <c r="BA58" s="445"/>
      <c r="BB58" s="445"/>
      <c r="BC58" s="445"/>
      <c r="BD58" s="445"/>
      <c r="BE58" s="445"/>
      <c r="BF58" s="445"/>
      <c r="BG58" s="445"/>
      <c r="BH58" s="445"/>
      <c r="BI58" s="445"/>
      <c r="BJ58" s="445"/>
      <c r="BK58" s="445"/>
      <c r="BL58" s="445"/>
      <c r="BM58" s="445"/>
      <c r="BN58" s="445"/>
      <c r="BO58" s="445"/>
      <c r="BP58" s="445"/>
      <c r="BQ58" s="445"/>
      <c r="BR58" s="445"/>
      <c r="BS58" s="445"/>
      <c r="BT58" s="445"/>
      <c r="BU58" s="445"/>
      <c r="BV58" s="445"/>
      <c r="BW58" s="445"/>
      <c r="BX58" s="445"/>
      <c r="BY58" s="445"/>
      <c r="BZ58" s="445"/>
      <c r="CA58" s="445"/>
      <c r="CB58" s="445"/>
      <c r="CC58" s="445"/>
      <c r="CD58" s="445"/>
      <c r="CE58" s="445"/>
      <c r="CF58" s="446"/>
    </row>
    <row r="59" spans="1:92" ht="18" customHeight="1">
      <c r="A59" s="39"/>
      <c r="B59" s="40"/>
      <c r="C59" s="438"/>
      <c r="D59" s="439"/>
      <c r="E59" s="439"/>
      <c r="F59" s="439"/>
      <c r="G59" s="439"/>
      <c r="H59" s="439"/>
      <c r="I59" s="439"/>
      <c r="J59" s="439"/>
      <c r="K59" s="439"/>
      <c r="L59" s="439"/>
      <c r="M59" s="440"/>
      <c r="N59" s="447" t="s">
        <v>12</v>
      </c>
      <c r="O59" s="448"/>
      <c r="P59" s="448" t="s">
        <v>13</v>
      </c>
      <c r="Q59" s="448"/>
      <c r="R59" s="448" t="s">
        <v>14</v>
      </c>
      <c r="S59" s="449"/>
      <c r="T59" s="290" t="s">
        <v>15</v>
      </c>
      <c r="U59" s="291"/>
      <c r="V59" s="291"/>
      <c r="W59" s="291"/>
      <c r="X59" s="291" t="s">
        <v>16</v>
      </c>
      <c r="Y59" s="291"/>
      <c r="Z59" s="291"/>
      <c r="AA59" s="291"/>
      <c r="AB59" s="291" t="s">
        <v>17</v>
      </c>
      <c r="AC59" s="291"/>
      <c r="AD59" s="291"/>
      <c r="AE59" s="291"/>
      <c r="AF59" s="291" t="s">
        <v>18</v>
      </c>
      <c r="AG59" s="291"/>
      <c r="AH59" s="291"/>
      <c r="AI59" s="291"/>
      <c r="AJ59" s="291" t="s">
        <v>19</v>
      </c>
      <c r="AK59" s="291"/>
      <c r="AL59" s="291"/>
      <c r="AM59" s="291"/>
      <c r="AN59" s="291" t="s">
        <v>20</v>
      </c>
      <c r="AO59" s="291"/>
      <c r="AP59" s="291"/>
      <c r="AQ59" s="291"/>
      <c r="AR59" s="291" t="s">
        <v>21</v>
      </c>
      <c r="AS59" s="291"/>
      <c r="AT59" s="291"/>
      <c r="AU59" s="291"/>
      <c r="AV59" s="291" t="s">
        <v>173</v>
      </c>
      <c r="AW59" s="291"/>
      <c r="AX59" s="291"/>
      <c r="AY59" s="291"/>
      <c r="AZ59" s="291" t="s">
        <v>22</v>
      </c>
      <c r="BA59" s="291"/>
      <c r="BB59" s="291"/>
      <c r="BC59" s="291"/>
      <c r="BD59" s="291" t="s">
        <v>23</v>
      </c>
      <c r="BE59" s="291"/>
      <c r="BF59" s="291"/>
      <c r="BG59" s="291"/>
      <c r="BH59" s="291" t="s">
        <v>24</v>
      </c>
      <c r="BI59" s="291"/>
      <c r="BJ59" s="291"/>
      <c r="BK59" s="291"/>
      <c r="BL59" s="291" t="s">
        <v>25</v>
      </c>
      <c r="BM59" s="291"/>
      <c r="BN59" s="291"/>
      <c r="BO59" s="291"/>
      <c r="BP59" s="424" t="s">
        <v>200</v>
      </c>
      <c r="BQ59" s="425"/>
      <c r="BR59" s="82">
        <f>IF($BR$11=0,"",$BR$11)</f>
      </c>
      <c r="BS59" s="42" t="s">
        <v>201</v>
      </c>
      <c r="BT59" s="424" t="s">
        <v>200</v>
      </c>
      <c r="BU59" s="425"/>
      <c r="BV59" s="41">
        <f>IF($BV$11=0,"",$BV$11)</f>
      </c>
      <c r="BW59" s="42" t="s">
        <v>201</v>
      </c>
      <c r="BX59" s="424" t="s">
        <v>200</v>
      </c>
      <c r="BY59" s="425"/>
      <c r="BZ59" s="41">
        <f>IF($BZ$11=0,"",$BZ$11)</f>
      </c>
      <c r="CA59" s="42" t="s">
        <v>201</v>
      </c>
      <c r="CB59" s="323" t="s">
        <v>42</v>
      </c>
      <c r="CC59" s="323"/>
      <c r="CD59" s="323"/>
      <c r="CE59" s="323"/>
      <c r="CF59" s="327"/>
      <c r="CH59" s="43"/>
      <c r="CI59" s="43"/>
      <c r="CJ59" s="43"/>
      <c r="CK59" s="374"/>
      <c r="CL59" s="374"/>
      <c r="CM59" s="374"/>
      <c r="CN59" s="374"/>
    </row>
    <row r="60" spans="1:84" ht="18" customHeight="1">
      <c r="A60" s="426" t="s">
        <v>163</v>
      </c>
      <c r="B60" s="44" t="s">
        <v>157</v>
      </c>
      <c r="C60" s="45" t="s">
        <v>168</v>
      </c>
      <c r="D60" s="400" t="s">
        <v>150</v>
      </c>
      <c r="E60" s="400"/>
      <c r="F60" s="400"/>
      <c r="G60" s="401"/>
      <c r="H60" s="313"/>
      <c r="I60" s="314"/>
      <c r="J60" s="314"/>
      <c r="K60" s="314"/>
      <c r="L60" s="314"/>
      <c r="M60" s="315"/>
      <c r="N60" s="316">
        <f>IF(H60="","","○")</f>
      </c>
      <c r="O60" s="317"/>
      <c r="P60" s="317"/>
      <c r="Q60" s="317"/>
      <c r="R60" s="317"/>
      <c r="S60" s="318"/>
      <c r="T60" s="423"/>
      <c r="U60" s="421"/>
      <c r="V60" s="421"/>
      <c r="W60" s="421"/>
      <c r="X60" s="385"/>
      <c r="Y60" s="386"/>
      <c r="Z60" s="386"/>
      <c r="AA60" s="387"/>
      <c r="AB60" s="385"/>
      <c r="AC60" s="386"/>
      <c r="AD60" s="386"/>
      <c r="AE60" s="387"/>
      <c r="AF60" s="385"/>
      <c r="AG60" s="386"/>
      <c r="AH60" s="386"/>
      <c r="AI60" s="387"/>
      <c r="AJ60" s="385"/>
      <c r="AK60" s="386"/>
      <c r="AL60" s="386"/>
      <c r="AM60" s="387"/>
      <c r="AN60" s="385"/>
      <c r="AO60" s="386"/>
      <c r="AP60" s="386"/>
      <c r="AQ60" s="387"/>
      <c r="AR60" s="385"/>
      <c r="AS60" s="386"/>
      <c r="AT60" s="386"/>
      <c r="AU60" s="387"/>
      <c r="AV60" s="385"/>
      <c r="AW60" s="386"/>
      <c r="AX60" s="386"/>
      <c r="AY60" s="387"/>
      <c r="AZ60" s="385"/>
      <c r="BA60" s="386"/>
      <c r="BB60" s="386"/>
      <c r="BC60" s="387"/>
      <c r="BD60" s="385"/>
      <c r="BE60" s="386"/>
      <c r="BF60" s="386"/>
      <c r="BG60" s="387"/>
      <c r="BH60" s="385"/>
      <c r="BI60" s="386"/>
      <c r="BJ60" s="386"/>
      <c r="BK60" s="387"/>
      <c r="BL60" s="385"/>
      <c r="BM60" s="386"/>
      <c r="BN60" s="386"/>
      <c r="BO60" s="387"/>
      <c r="BP60" s="385"/>
      <c r="BQ60" s="386"/>
      <c r="BR60" s="386"/>
      <c r="BS60" s="387"/>
      <c r="BT60" s="421"/>
      <c r="BU60" s="421"/>
      <c r="BV60" s="421"/>
      <c r="BW60" s="421"/>
      <c r="BX60" s="421"/>
      <c r="BY60" s="421"/>
      <c r="BZ60" s="421"/>
      <c r="CA60" s="421"/>
      <c r="CB60" s="343">
        <f>IF(SUM(T60:CA60)=0,"",SUM(T60:CA60))</f>
      </c>
      <c r="CC60" s="343"/>
      <c r="CD60" s="343"/>
      <c r="CE60" s="343"/>
      <c r="CF60" s="343"/>
    </row>
    <row r="61" spans="1:84" ht="18" customHeight="1">
      <c r="A61" s="427"/>
      <c r="B61" s="422" t="s">
        <v>156</v>
      </c>
      <c r="C61" s="45"/>
      <c r="D61" s="302" t="s">
        <v>26</v>
      </c>
      <c r="E61" s="302"/>
      <c r="F61" s="302"/>
      <c r="G61" s="303"/>
      <c r="H61" s="293"/>
      <c r="I61" s="294"/>
      <c r="J61" s="294"/>
      <c r="K61" s="294"/>
      <c r="L61" s="294"/>
      <c r="M61" s="295"/>
      <c r="N61" s="296">
        <f>IF(H61="","","○")</f>
      </c>
      <c r="O61" s="297"/>
      <c r="P61" s="297"/>
      <c r="Q61" s="297"/>
      <c r="R61" s="297"/>
      <c r="S61" s="298"/>
      <c r="T61" s="420"/>
      <c r="U61" s="378"/>
      <c r="V61" s="378"/>
      <c r="W61" s="287"/>
      <c r="X61" s="377"/>
      <c r="Y61" s="378"/>
      <c r="Z61" s="378"/>
      <c r="AA61" s="287"/>
      <c r="AB61" s="377"/>
      <c r="AC61" s="378"/>
      <c r="AD61" s="378"/>
      <c r="AE61" s="287"/>
      <c r="AF61" s="377"/>
      <c r="AG61" s="378"/>
      <c r="AH61" s="378"/>
      <c r="AI61" s="287"/>
      <c r="AJ61" s="377"/>
      <c r="AK61" s="378"/>
      <c r="AL61" s="378"/>
      <c r="AM61" s="287"/>
      <c r="AN61" s="377"/>
      <c r="AO61" s="378"/>
      <c r="AP61" s="378"/>
      <c r="AQ61" s="287"/>
      <c r="AR61" s="377"/>
      <c r="AS61" s="378"/>
      <c r="AT61" s="378"/>
      <c r="AU61" s="287"/>
      <c r="AV61" s="377"/>
      <c r="AW61" s="378"/>
      <c r="AX61" s="378"/>
      <c r="AY61" s="287"/>
      <c r="AZ61" s="377"/>
      <c r="BA61" s="378"/>
      <c r="BB61" s="378"/>
      <c r="BC61" s="287"/>
      <c r="BD61" s="377"/>
      <c r="BE61" s="378"/>
      <c r="BF61" s="378"/>
      <c r="BG61" s="287"/>
      <c r="BH61" s="377"/>
      <c r="BI61" s="378"/>
      <c r="BJ61" s="378"/>
      <c r="BK61" s="287"/>
      <c r="BL61" s="377"/>
      <c r="BM61" s="378"/>
      <c r="BN61" s="378"/>
      <c r="BO61" s="287"/>
      <c r="BP61" s="377"/>
      <c r="BQ61" s="378"/>
      <c r="BR61" s="378"/>
      <c r="BS61" s="287"/>
      <c r="BT61" s="377"/>
      <c r="BU61" s="378"/>
      <c r="BV61" s="378"/>
      <c r="BW61" s="287"/>
      <c r="BX61" s="377"/>
      <c r="BY61" s="378"/>
      <c r="BZ61" s="378"/>
      <c r="CA61" s="287"/>
      <c r="CB61" s="253">
        <f>IF(SUM(T61:CA61)=0,"",SUM(T61:CA61))</f>
      </c>
      <c r="CC61" s="253"/>
      <c r="CD61" s="253"/>
      <c r="CE61" s="253"/>
      <c r="CF61" s="253"/>
    </row>
    <row r="62" spans="1:84" ht="18" customHeight="1">
      <c r="A62" s="427"/>
      <c r="B62" s="422"/>
      <c r="C62" s="45"/>
      <c r="D62" s="45"/>
      <c r="E62" s="45"/>
      <c r="F62" s="45"/>
      <c r="G62" s="45"/>
      <c r="H62" s="293"/>
      <c r="I62" s="294"/>
      <c r="J62" s="294"/>
      <c r="K62" s="294"/>
      <c r="L62" s="294"/>
      <c r="M62" s="295"/>
      <c r="N62" s="296">
        <f>IF(H62="","","○")</f>
      </c>
      <c r="O62" s="297"/>
      <c r="P62" s="297"/>
      <c r="Q62" s="297"/>
      <c r="R62" s="297"/>
      <c r="S62" s="298"/>
      <c r="T62" s="420"/>
      <c r="U62" s="378"/>
      <c r="V62" s="378"/>
      <c r="W62" s="287"/>
      <c r="X62" s="377"/>
      <c r="Y62" s="378"/>
      <c r="Z62" s="378"/>
      <c r="AA62" s="287"/>
      <c r="AB62" s="377"/>
      <c r="AC62" s="378"/>
      <c r="AD62" s="378"/>
      <c r="AE62" s="287"/>
      <c r="AF62" s="377"/>
      <c r="AG62" s="378"/>
      <c r="AH62" s="378"/>
      <c r="AI62" s="287"/>
      <c r="AJ62" s="377"/>
      <c r="AK62" s="378"/>
      <c r="AL62" s="378"/>
      <c r="AM62" s="287"/>
      <c r="AN62" s="377"/>
      <c r="AO62" s="378"/>
      <c r="AP62" s="378"/>
      <c r="AQ62" s="287"/>
      <c r="AR62" s="377"/>
      <c r="AS62" s="378"/>
      <c r="AT62" s="378"/>
      <c r="AU62" s="287"/>
      <c r="AV62" s="377"/>
      <c r="AW62" s="378"/>
      <c r="AX62" s="378"/>
      <c r="AY62" s="287"/>
      <c r="AZ62" s="377"/>
      <c r="BA62" s="378"/>
      <c r="BB62" s="378"/>
      <c r="BC62" s="287"/>
      <c r="BD62" s="377"/>
      <c r="BE62" s="378"/>
      <c r="BF62" s="378"/>
      <c r="BG62" s="287"/>
      <c r="BH62" s="377"/>
      <c r="BI62" s="378"/>
      <c r="BJ62" s="378"/>
      <c r="BK62" s="287"/>
      <c r="BL62" s="377"/>
      <c r="BM62" s="378"/>
      <c r="BN62" s="378"/>
      <c r="BO62" s="287"/>
      <c r="BP62" s="377"/>
      <c r="BQ62" s="378"/>
      <c r="BR62" s="378"/>
      <c r="BS62" s="287"/>
      <c r="BT62" s="377"/>
      <c r="BU62" s="378"/>
      <c r="BV62" s="378"/>
      <c r="BW62" s="287"/>
      <c r="BX62" s="377"/>
      <c r="BY62" s="378"/>
      <c r="BZ62" s="378"/>
      <c r="CA62" s="287"/>
      <c r="CB62" s="253">
        <f>IF(SUM(T62:CA62)=0,"",SUM(T62:CA62))</f>
      </c>
      <c r="CC62" s="253"/>
      <c r="CD62" s="253"/>
      <c r="CE62" s="253"/>
      <c r="CF62" s="253"/>
    </row>
    <row r="63" spans="1:84" ht="18" customHeight="1">
      <c r="A63" s="427"/>
      <c r="B63" s="422"/>
      <c r="C63" s="47" t="s">
        <v>27</v>
      </c>
      <c r="D63" s="48"/>
      <c r="E63" s="419" t="s">
        <v>28</v>
      </c>
      <c r="F63" s="419"/>
      <c r="G63" s="419"/>
      <c r="H63" s="419"/>
      <c r="I63" s="419"/>
      <c r="J63" s="419"/>
      <c r="K63" s="419"/>
      <c r="L63" s="419"/>
      <c r="M63" s="49"/>
      <c r="N63" s="340" t="s">
        <v>137</v>
      </c>
      <c r="O63" s="341"/>
      <c r="P63" s="341" t="s">
        <v>137</v>
      </c>
      <c r="Q63" s="341"/>
      <c r="R63" s="341" t="s">
        <v>137</v>
      </c>
      <c r="S63" s="342"/>
      <c r="T63" s="336">
        <f>IF(SUM(T60:W62)=0,"",SUM(T60:W62))</f>
      </c>
      <c r="U63" s="253"/>
      <c r="V63" s="253"/>
      <c r="W63" s="253"/>
      <c r="X63" s="336">
        <f>IF(SUM(X60:AA62)=0,"",SUM(X60:AA62))</f>
      </c>
      <c r="Y63" s="253"/>
      <c r="Z63" s="253"/>
      <c r="AA63" s="253"/>
      <c r="AB63" s="336">
        <f>IF(SUM(AB60:AE62)=0,"",SUM(AB60:AE62))</f>
      </c>
      <c r="AC63" s="253"/>
      <c r="AD63" s="253"/>
      <c r="AE63" s="253"/>
      <c r="AF63" s="336">
        <f>IF(SUM(AF60:AI62)=0,"",SUM(AF60:AI62))</f>
      </c>
      <c r="AG63" s="253"/>
      <c r="AH63" s="253"/>
      <c r="AI63" s="253"/>
      <c r="AJ63" s="336">
        <f>IF(SUM(AJ60:AM62)=0,"",SUM(AJ60:AM62))</f>
      </c>
      <c r="AK63" s="253"/>
      <c r="AL63" s="253"/>
      <c r="AM63" s="253"/>
      <c r="AN63" s="336">
        <f>IF(SUM(AN60:AQ62)=0,"",SUM(AN60:AQ62))</f>
      </c>
      <c r="AO63" s="253"/>
      <c r="AP63" s="253"/>
      <c r="AQ63" s="253"/>
      <c r="AR63" s="336">
        <f>IF(SUM(AR60:AU62)=0,"",SUM(AR60:AU62))</f>
      </c>
      <c r="AS63" s="253"/>
      <c r="AT63" s="253"/>
      <c r="AU63" s="253"/>
      <c r="AV63" s="336">
        <f>IF(SUM(AV60:AY62)=0,"",SUM(AV60:AY62))</f>
      </c>
      <c r="AW63" s="253"/>
      <c r="AX63" s="253"/>
      <c r="AY63" s="253"/>
      <c r="AZ63" s="336">
        <f>IF(SUM(AZ60:BC62)=0,"",SUM(AZ60:BC62))</f>
      </c>
      <c r="BA63" s="253"/>
      <c r="BB63" s="253"/>
      <c r="BC63" s="253"/>
      <c r="BD63" s="336">
        <f>IF(SUM(BD60:BG62)=0,"",SUM(BD60:BG62))</f>
      </c>
      <c r="BE63" s="253"/>
      <c r="BF63" s="253"/>
      <c r="BG63" s="253"/>
      <c r="BH63" s="336">
        <f>IF(SUM(BH60:BK62)=0,"",SUM(BH60:BK62))</f>
      </c>
      <c r="BI63" s="253"/>
      <c r="BJ63" s="253"/>
      <c r="BK63" s="253"/>
      <c r="BL63" s="336">
        <f>IF(SUM(BL60:BO62)=0,"",SUM(BL60:BO62))</f>
      </c>
      <c r="BM63" s="253"/>
      <c r="BN63" s="253"/>
      <c r="BO63" s="253"/>
      <c r="BP63" s="336">
        <f>IF(SUM(BP60:BS62)=0,"",SUM(BP60:BS62))</f>
      </c>
      <c r="BQ63" s="253"/>
      <c r="BR63" s="253"/>
      <c r="BS63" s="253"/>
      <c r="BT63" s="336">
        <f>IF(SUM(BT60:BW62)=0,"",SUM(BT60:BW62))</f>
      </c>
      <c r="BU63" s="253"/>
      <c r="BV63" s="253"/>
      <c r="BW63" s="253"/>
      <c r="BX63" s="336">
        <f>IF(SUM(BX60:CA62)=0,"",SUM(BX60:CA62))</f>
      </c>
      <c r="BY63" s="253"/>
      <c r="BZ63" s="253"/>
      <c r="CA63" s="253"/>
      <c r="CB63" s="253">
        <f>SUM(CB60:CF62)</f>
        <v>0</v>
      </c>
      <c r="CC63" s="253"/>
      <c r="CD63" s="253"/>
      <c r="CE63" s="253"/>
      <c r="CF63" s="253"/>
    </row>
    <row r="64" spans="1:84" ht="18" customHeight="1" hidden="1">
      <c r="A64" s="427"/>
      <c r="B64" s="422"/>
      <c r="C64" s="50"/>
      <c r="D64" s="51"/>
      <c r="E64" s="413" t="s">
        <v>180</v>
      </c>
      <c r="F64" s="413"/>
      <c r="G64" s="413"/>
      <c r="H64" s="414"/>
      <c r="I64" s="414"/>
      <c r="J64" s="414"/>
      <c r="K64" s="414"/>
      <c r="L64" s="414"/>
      <c r="M64" s="52"/>
      <c r="N64" s="415" t="s">
        <v>137</v>
      </c>
      <c r="O64" s="416"/>
      <c r="P64" s="416" t="s">
        <v>137</v>
      </c>
      <c r="Q64" s="416"/>
      <c r="R64" s="416" t="s">
        <v>137</v>
      </c>
      <c r="S64" s="417"/>
      <c r="T64" s="418">
        <f>IF(T63="","",COUNTIF(T60:W62,"&gt;0"))</f>
      </c>
      <c r="U64" s="406"/>
      <c r="V64" s="406"/>
      <c r="W64" s="406"/>
      <c r="X64" s="406">
        <f>IF(X63="","",COUNTIF(X60:AA62,"&gt;0"))</f>
      </c>
      <c r="Y64" s="406"/>
      <c r="Z64" s="406"/>
      <c r="AA64" s="406"/>
      <c r="AB64" s="406">
        <f>IF(AB63="","",COUNTIF(AB60:AE62,"&gt;0"))</f>
      </c>
      <c r="AC64" s="406"/>
      <c r="AD64" s="406"/>
      <c r="AE64" s="406"/>
      <c r="AF64" s="406">
        <f>IF(AF63="","",COUNTIF(AF60:AI62,"&gt;0"))</f>
      </c>
      <c r="AG64" s="406"/>
      <c r="AH64" s="406"/>
      <c r="AI64" s="406"/>
      <c r="AJ64" s="406">
        <f>IF(AJ63="","",COUNTIF(AJ60:AM62,"&gt;0"))</f>
      </c>
      <c r="AK64" s="406"/>
      <c r="AL64" s="406"/>
      <c r="AM64" s="406"/>
      <c r="AN64" s="406">
        <f>IF(AN63="","",COUNTIF(AN60:AQ62,"&gt;0"))</f>
      </c>
      <c r="AO64" s="406"/>
      <c r="AP64" s="406"/>
      <c r="AQ64" s="406"/>
      <c r="AR64" s="406">
        <f>IF(AR63="","",COUNTIF(AR60:AU62,"&gt;0"))</f>
      </c>
      <c r="AS64" s="406"/>
      <c r="AT64" s="406"/>
      <c r="AU64" s="406"/>
      <c r="AV64" s="406">
        <f>IF(AV63="","",COUNTIF(AV60:AY62,"&gt;0"))</f>
      </c>
      <c r="AW64" s="406"/>
      <c r="AX64" s="406"/>
      <c r="AY64" s="406"/>
      <c r="AZ64" s="406">
        <f>IF(AZ63="","",COUNTIF(AZ60:BC62,"&gt;0"))</f>
      </c>
      <c r="BA64" s="406"/>
      <c r="BB64" s="406"/>
      <c r="BC64" s="406"/>
      <c r="BD64" s="406">
        <f>IF(BD63="","",COUNTIF(BD60:BG62,"&gt;0"))</f>
      </c>
      <c r="BE64" s="406"/>
      <c r="BF64" s="406"/>
      <c r="BG64" s="406"/>
      <c r="BH64" s="406">
        <f>IF(BH63="","",COUNTIF(BH60:BK62,"&gt;0"))</f>
      </c>
      <c r="BI64" s="406"/>
      <c r="BJ64" s="406"/>
      <c r="BK64" s="406"/>
      <c r="BL64" s="406">
        <f>IF(BL63="","",COUNTIF(BL60:BO62,"&gt;0"))</f>
      </c>
      <c r="BM64" s="406"/>
      <c r="BN64" s="406"/>
      <c r="BO64" s="406"/>
      <c r="BP64" s="407"/>
      <c r="BQ64" s="407"/>
      <c r="BR64" s="407"/>
      <c r="BS64" s="407"/>
      <c r="BT64" s="407"/>
      <c r="BU64" s="407"/>
      <c r="BV64" s="407"/>
      <c r="BW64" s="407"/>
      <c r="BX64" s="407"/>
      <c r="BY64" s="407"/>
      <c r="BZ64" s="407"/>
      <c r="CA64" s="407"/>
      <c r="CB64" s="408">
        <f>IF(SUM(T64:CA64)=0,"",SUM(T64:CA64))</f>
      </c>
      <c r="CC64" s="409"/>
      <c r="CD64" s="409"/>
      <c r="CE64" s="409"/>
      <c r="CF64" s="410"/>
    </row>
    <row r="65" spans="1:84" ht="18" customHeight="1">
      <c r="A65" s="427"/>
      <c r="B65" s="422"/>
      <c r="C65" s="45" t="s">
        <v>147</v>
      </c>
      <c r="D65" s="411" t="s">
        <v>148</v>
      </c>
      <c r="E65" s="411"/>
      <c r="F65" s="411"/>
      <c r="G65" s="412"/>
      <c r="H65" s="293"/>
      <c r="I65" s="294"/>
      <c r="J65" s="294"/>
      <c r="K65" s="294"/>
      <c r="L65" s="294"/>
      <c r="M65" s="295"/>
      <c r="N65" s="296">
        <f>IF(H65="","","○")</f>
      </c>
      <c r="O65" s="297"/>
      <c r="P65" s="297">
        <f>IF(H65="","","○")</f>
      </c>
      <c r="Q65" s="297"/>
      <c r="R65" s="375"/>
      <c r="S65" s="376"/>
      <c r="T65" s="287"/>
      <c r="U65" s="288"/>
      <c r="V65" s="288"/>
      <c r="W65" s="288"/>
      <c r="X65" s="287"/>
      <c r="Y65" s="288"/>
      <c r="Z65" s="288"/>
      <c r="AA65" s="288"/>
      <c r="AB65" s="287"/>
      <c r="AC65" s="288"/>
      <c r="AD65" s="288"/>
      <c r="AE65" s="288"/>
      <c r="AF65" s="287"/>
      <c r="AG65" s="288"/>
      <c r="AH65" s="288"/>
      <c r="AI65" s="288"/>
      <c r="AJ65" s="287"/>
      <c r="AK65" s="288"/>
      <c r="AL65" s="288"/>
      <c r="AM65" s="288"/>
      <c r="AN65" s="287"/>
      <c r="AO65" s="288"/>
      <c r="AP65" s="288"/>
      <c r="AQ65" s="288"/>
      <c r="AR65" s="287"/>
      <c r="AS65" s="288"/>
      <c r="AT65" s="288"/>
      <c r="AU65" s="288"/>
      <c r="AV65" s="287"/>
      <c r="AW65" s="288"/>
      <c r="AX65" s="288"/>
      <c r="AY65" s="288"/>
      <c r="AZ65" s="287"/>
      <c r="BA65" s="288"/>
      <c r="BB65" s="288"/>
      <c r="BC65" s="288"/>
      <c r="BD65" s="287"/>
      <c r="BE65" s="288"/>
      <c r="BF65" s="288"/>
      <c r="BG65" s="288"/>
      <c r="BH65" s="287"/>
      <c r="BI65" s="288"/>
      <c r="BJ65" s="288"/>
      <c r="BK65" s="288"/>
      <c r="BL65" s="287"/>
      <c r="BM65" s="288"/>
      <c r="BN65" s="288"/>
      <c r="BO65" s="288"/>
      <c r="BP65" s="287"/>
      <c r="BQ65" s="288"/>
      <c r="BR65" s="288"/>
      <c r="BS65" s="288"/>
      <c r="BT65" s="287"/>
      <c r="BU65" s="288"/>
      <c r="BV65" s="288"/>
      <c r="BW65" s="288"/>
      <c r="BX65" s="287"/>
      <c r="BY65" s="288"/>
      <c r="BZ65" s="288"/>
      <c r="CA65" s="288"/>
      <c r="CB65" s="253">
        <f>IF(SUM(T65:CA65)=0,"",SUM(T65:CA65))</f>
      </c>
      <c r="CC65" s="253"/>
      <c r="CD65" s="253"/>
      <c r="CE65" s="253"/>
      <c r="CF65" s="253"/>
    </row>
    <row r="66" spans="1:84" ht="18" customHeight="1">
      <c r="A66" s="427"/>
      <c r="B66" s="53" t="s">
        <v>158</v>
      </c>
      <c r="C66" s="403" t="s">
        <v>29</v>
      </c>
      <c r="D66" s="404"/>
      <c r="E66" s="404"/>
      <c r="F66" s="404"/>
      <c r="G66" s="405"/>
      <c r="H66" s="293"/>
      <c r="I66" s="294"/>
      <c r="J66" s="294"/>
      <c r="K66" s="294"/>
      <c r="L66" s="294"/>
      <c r="M66" s="295"/>
      <c r="N66" s="296">
        <f>IF(H66="","","○")</f>
      </c>
      <c r="O66" s="297"/>
      <c r="P66" s="297">
        <f>IF(H66="","","○")</f>
      </c>
      <c r="Q66" s="297"/>
      <c r="R66" s="375"/>
      <c r="S66" s="376"/>
      <c r="T66" s="287"/>
      <c r="U66" s="288"/>
      <c r="V66" s="288"/>
      <c r="W66" s="288"/>
      <c r="X66" s="287"/>
      <c r="Y66" s="288"/>
      <c r="Z66" s="288"/>
      <c r="AA66" s="288"/>
      <c r="AB66" s="287"/>
      <c r="AC66" s="288"/>
      <c r="AD66" s="288"/>
      <c r="AE66" s="288"/>
      <c r="AF66" s="287"/>
      <c r="AG66" s="288"/>
      <c r="AH66" s="288"/>
      <c r="AI66" s="288"/>
      <c r="AJ66" s="287"/>
      <c r="AK66" s="288"/>
      <c r="AL66" s="288"/>
      <c r="AM66" s="288"/>
      <c r="AN66" s="287"/>
      <c r="AO66" s="288"/>
      <c r="AP66" s="288"/>
      <c r="AQ66" s="288"/>
      <c r="AR66" s="287"/>
      <c r="AS66" s="288"/>
      <c r="AT66" s="288"/>
      <c r="AU66" s="288"/>
      <c r="AV66" s="287"/>
      <c r="AW66" s="288"/>
      <c r="AX66" s="288"/>
      <c r="AY66" s="288"/>
      <c r="AZ66" s="287"/>
      <c r="BA66" s="288"/>
      <c r="BB66" s="288"/>
      <c r="BC66" s="288"/>
      <c r="BD66" s="287"/>
      <c r="BE66" s="288"/>
      <c r="BF66" s="288"/>
      <c r="BG66" s="288"/>
      <c r="BH66" s="287"/>
      <c r="BI66" s="288"/>
      <c r="BJ66" s="288"/>
      <c r="BK66" s="288"/>
      <c r="BL66" s="287"/>
      <c r="BM66" s="288"/>
      <c r="BN66" s="288"/>
      <c r="BO66" s="288"/>
      <c r="BP66" s="287"/>
      <c r="BQ66" s="288"/>
      <c r="BR66" s="288"/>
      <c r="BS66" s="288"/>
      <c r="BT66" s="287"/>
      <c r="BU66" s="288"/>
      <c r="BV66" s="288"/>
      <c r="BW66" s="288"/>
      <c r="BX66" s="287"/>
      <c r="BY66" s="288"/>
      <c r="BZ66" s="288"/>
      <c r="CA66" s="288"/>
      <c r="CB66" s="253">
        <f>IF(SUM(T66:CA66)=0,"",SUM(T66:CA66))</f>
      </c>
      <c r="CC66" s="253"/>
      <c r="CD66" s="253"/>
      <c r="CE66" s="253"/>
      <c r="CF66" s="253"/>
    </row>
    <row r="67" spans="1:84" ht="18" customHeight="1">
      <c r="A67" s="428"/>
      <c r="B67" s="54"/>
      <c r="C67" s="55" t="s">
        <v>138</v>
      </c>
      <c r="D67" s="56"/>
      <c r="E67" s="289" t="s">
        <v>30</v>
      </c>
      <c r="F67" s="289"/>
      <c r="G67" s="289"/>
      <c r="H67" s="289"/>
      <c r="I67" s="289"/>
      <c r="J67" s="289"/>
      <c r="K67" s="289"/>
      <c r="L67" s="289"/>
      <c r="M67" s="57"/>
      <c r="N67" s="290" t="s">
        <v>137</v>
      </c>
      <c r="O67" s="291"/>
      <c r="P67" s="291" t="s">
        <v>137</v>
      </c>
      <c r="Q67" s="291"/>
      <c r="R67" s="291" t="s">
        <v>137</v>
      </c>
      <c r="S67" s="292"/>
      <c r="T67" s="285">
        <f>IF(SUM(T65:W66)=0,"",SUM(T65:W66))</f>
      </c>
      <c r="U67" s="286"/>
      <c r="V67" s="286"/>
      <c r="W67" s="286"/>
      <c r="X67" s="285">
        <f>IF(SUM(X65:AA66)=0,"",SUM(X65:AA66))</f>
      </c>
      <c r="Y67" s="286"/>
      <c r="Z67" s="286"/>
      <c r="AA67" s="286"/>
      <c r="AB67" s="285">
        <f>IF(SUM(AB65:AE66)=0,"",SUM(AB65:AE66))</f>
      </c>
      <c r="AC67" s="286"/>
      <c r="AD67" s="286"/>
      <c r="AE67" s="286"/>
      <c r="AF67" s="285">
        <f>IF(SUM(AF65:AI66)=0,"",SUM(AF65:AI66))</f>
      </c>
      <c r="AG67" s="286"/>
      <c r="AH67" s="286"/>
      <c r="AI67" s="286"/>
      <c r="AJ67" s="285">
        <f>IF(SUM(AJ65:AM66)=0,"",SUM(AJ65:AM66))</f>
      </c>
      <c r="AK67" s="286"/>
      <c r="AL67" s="286"/>
      <c r="AM67" s="286"/>
      <c r="AN67" s="285">
        <f>IF(SUM(AN65:AQ66)=0,"",SUM(AN65:AQ66))</f>
      </c>
      <c r="AO67" s="286"/>
      <c r="AP67" s="286"/>
      <c r="AQ67" s="286"/>
      <c r="AR67" s="285">
        <f>IF(SUM(AR65:AU66)=0,"",SUM(AR65:AU66))</f>
      </c>
      <c r="AS67" s="286"/>
      <c r="AT67" s="286"/>
      <c r="AU67" s="286"/>
      <c r="AV67" s="285">
        <f>IF(SUM(AV65:AY66)=0,"",SUM(AV65:AY66))</f>
      </c>
      <c r="AW67" s="286"/>
      <c r="AX67" s="286"/>
      <c r="AY67" s="286"/>
      <c r="AZ67" s="285">
        <f>IF(SUM(AZ65:BC66)=0,"",SUM(AZ65:BC66))</f>
      </c>
      <c r="BA67" s="286"/>
      <c r="BB67" s="286"/>
      <c r="BC67" s="286"/>
      <c r="BD67" s="285">
        <f>IF(SUM(BD65:BG66)=0,"",SUM(BD65:BG66))</f>
      </c>
      <c r="BE67" s="286"/>
      <c r="BF67" s="286"/>
      <c r="BG67" s="286"/>
      <c r="BH67" s="285">
        <f>IF(SUM(BH65:BK66)=0,"",SUM(BH65:BK66))</f>
      </c>
      <c r="BI67" s="286"/>
      <c r="BJ67" s="286"/>
      <c r="BK67" s="286"/>
      <c r="BL67" s="285">
        <f>IF(SUM(BL65:BO66)=0,"",SUM(BL65:BO66))</f>
      </c>
      <c r="BM67" s="286"/>
      <c r="BN67" s="286"/>
      <c r="BO67" s="286"/>
      <c r="BP67" s="285">
        <f>IF(SUM(BP65:BS66)=0,"",SUM(BP65:BS66))</f>
      </c>
      <c r="BQ67" s="286"/>
      <c r="BR67" s="286"/>
      <c r="BS67" s="286"/>
      <c r="BT67" s="285">
        <f>IF(SUM(BT65:BW66)=0,"",SUM(BT65:BW66))</f>
      </c>
      <c r="BU67" s="286"/>
      <c r="BV67" s="286"/>
      <c r="BW67" s="286"/>
      <c r="BX67" s="285">
        <f>IF(SUM(BX65:CA66)=0,"",SUM(BX65:CA66))</f>
      </c>
      <c r="BY67" s="286"/>
      <c r="BZ67" s="286"/>
      <c r="CA67" s="286"/>
      <c r="CB67" s="286">
        <f>SUM(CB65:CF66)</f>
        <v>0</v>
      </c>
      <c r="CC67" s="286"/>
      <c r="CD67" s="286"/>
      <c r="CE67" s="286"/>
      <c r="CF67" s="286"/>
    </row>
    <row r="68" spans="1:84" ht="18" customHeight="1" hidden="1">
      <c r="A68" s="46"/>
      <c r="B68" s="44"/>
      <c r="C68" s="58" t="s">
        <v>138</v>
      </c>
      <c r="D68" s="59"/>
      <c r="E68" s="281" t="s">
        <v>179</v>
      </c>
      <c r="F68" s="281"/>
      <c r="G68" s="281"/>
      <c r="H68" s="281"/>
      <c r="I68" s="281"/>
      <c r="J68" s="281"/>
      <c r="K68" s="281"/>
      <c r="L68" s="281"/>
      <c r="M68" s="60"/>
      <c r="N68" s="282" t="s">
        <v>137</v>
      </c>
      <c r="O68" s="283"/>
      <c r="P68" s="283" t="s">
        <v>137</v>
      </c>
      <c r="Q68" s="283"/>
      <c r="R68" s="283" t="s">
        <v>137</v>
      </c>
      <c r="S68" s="284"/>
      <c r="T68" s="402">
        <f>IF(T67="","",COUNTIF(T65:W66,"&gt;0"))</f>
      </c>
      <c r="U68" s="280"/>
      <c r="V68" s="280"/>
      <c r="W68" s="280"/>
      <c r="X68" s="280">
        <f>IF(X67="","",COUNTIF(X65:AA66,"&gt;0"))</f>
      </c>
      <c r="Y68" s="280"/>
      <c r="Z68" s="280"/>
      <c r="AA68" s="280"/>
      <c r="AB68" s="280">
        <f>IF(AB67="","",COUNTIF(AB65:AE66,"&gt;0"))</f>
      </c>
      <c r="AC68" s="280"/>
      <c r="AD68" s="280"/>
      <c r="AE68" s="280"/>
      <c r="AF68" s="280">
        <f>IF(AF67="","",COUNTIF(AF65:AI66,"&gt;0"))</f>
      </c>
      <c r="AG68" s="280"/>
      <c r="AH68" s="280"/>
      <c r="AI68" s="280"/>
      <c r="AJ68" s="280">
        <f>IF(AJ67="","",COUNTIF(AJ65:AM66,"&gt;0"))</f>
      </c>
      <c r="AK68" s="280"/>
      <c r="AL68" s="280"/>
      <c r="AM68" s="280"/>
      <c r="AN68" s="280">
        <f>IF(AN67="","",COUNTIF(AN65:AQ66,"&gt;0"))</f>
      </c>
      <c r="AO68" s="280"/>
      <c r="AP68" s="280"/>
      <c r="AQ68" s="280"/>
      <c r="AR68" s="280">
        <f>IF(AR67="","",COUNTIF(AR65:AU66,"&gt;0"))</f>
      </c>
      <c r="AS68" s="280"/>
      <c r="AT68" s="280"/>
      <c r="AU68" s="280"/>
      <c r="AV68" s="280">
        <f>IF(AV67="","",COUNTIF(AV65:AY66,"&gt;0"))</f>
      </c>
      <c r="AW68" s="280"/>
      <c r="AX68" s="280"/>
      <c r="AY68" s="280"/>
      <c r="AZ68" s="280">
        <f>IF(AZ67="","",COUNTIF(AZ65:BC66,"&gt;0"))</f>
      </c>
      <c r="BA68" s="280"/>
      <c r="BB68" s="280"/>
      <c r="BC68" s="280"/>
      <c r="BD68" s="280">
        <f>IF(BD67="","",COUNTIF(BD65:BG66,"&gt;0"))</f>
      </c>
      <c r="BE68" s="280"/>
      <c r="BF68" s="280"/>
      <c r="BG68" s="280"/>
      <c r="BH68" s="280">
        <f>IF(BH67="","",COUNTIF(BH65:BK66,"&gt;0"))</f>
      </c>
      <c r="BI68" s="280"/>
      <c r="BJ68" s="280"/>
      <c r="BK68" s="280"/>
      <c r="BL68" s="280">
        <f>IF(BL67="","",COUNTIF(BL65:BO66,"&gt;0"))</f>
      </c>
      <c r="BM68" s="280"/>
      <c r="BN68" s="280"/>
      <c r="BO68" s="280"/>
      <c r="BP68" s="388"/>
      <c r="BQ68" s="389"/>
      <c r="BR68" s="389"/>
      <c r="BS68" s="390"/>
      <c r="BT68" s="388"/>
      <c r="BU68" s="389"/>
      <c r="BV68" s="389"/>
      <c r="BW68" s="390"/>
      <c r="BX68" s="388"/>
      <c r="BY68" s="389"/>
      <c r="BZ68" s="389"/>
      <c r="CA68" s="390"/>
      <c r="CB68" s="391">
        <f aca="true" t="shared" si="5" ref="CB68:CB78">IF(SUM(T68:CA68)=0,"",SUM(T68:CA68))</f>
      </c>
      <c r="CC68" s="392"/>
      <c r="CD68" s="392"/>
      <c r="CE68" s="392"/>
      <c r="CF68" s="393"/>
    </row>
    <row r="69" spans="1:84" ht="18" customHeight="1">
      <c r="A69" s="394" t="s">
        <v>159</v>
      </c>
      <c r="B69" s="395"/>
      <c r="C69" s="45" t="s">
        <v>139</v>
      </c>
      <c r="D69" s="400" t="s">
        <v>36</v>
      </c>
      <c r="E69" s="400"/>
      <c r="F69" s="400"/>
      <c r="G69" s="401"/>
      <c r="H69" s="313"/>
      <c r="I69" s="314"/>
      <c r="J69" s="314"/>
      <c r="K69" s="314"/>
      <c r="L69" s="314"/>
      <c r="M69" s="315"/>
      <c r="N69" s="316">
        <f aca="true" t="shared" si="6" ref="N69:N78">IF(H69="","","○")</f>
      </c>
      <c r="O69" s="317"/>
      <c r="P69" s="317">
        <f>IF(H69="","","○")</f>
      </c>
      <c r="Q69" s="317"/>
      <c r="R69" s="383"/>
      <c r="S69" s="384"/>
      <c r="T69" s="299"/>
      <c r="U69" s="300"/>
      <c r="V69" s="300"/>
      <c r="W69" s="300"/>
      <c r="X69" s="299"/>
      <c r="Y69" s="300"/>
      <c r="Z69" s="300"/>
      <c r="AA69" s="300"/>
      <c r="AB69" s="299"/>
      <c r="AC69" s="300"/>
      <c r="AD69" s="300"/>
      <c r="AE69" s="300"/>
      <c r="AF69" s="299"/>
      <c r="AG69" s="300"/>
      <c r="AH69" s="300"/>
      <c r="AI69" s="300"/>
      <c r="AJ69" s="385"/>
      <c r="AK69" s="386"/>
      <c r="AL69" s="386"/>
      <c r="AM69" s="387"/>
      <c r="AN69" s="299"/>
      <c r="AO69" s="300"/>
      <c r="AP69" s="300"/>
      <c r="AQ69" s="300"/>
      <c r="AR69" s="299"/>
      <c r="AS69" s="300"/>
      <c r="AT69" s="300"/>
      <c r="AU69" s="300"/>
      <c r="AV69" s="299"/>
      <c r="AW69" s="300"/>
      <c r="AX69" s="300"/>
      <c r="AY69" s="300"/>
      <c r="AZ69" s="299"/>
      <c r="BA69" s="300"/>
      <c r="BB69" s="300"/>
      <c r="BC69" s="300"/>
      <c r="BD69" s="299"/>
      <c r="BE69" s="300"/>
      <c r="BF69" s="300"/>
      <c r="BG69" s="300"/>
      <c r="BH69" s="299"/>
      <c r="BI69" s="300"/>
      <c r="BJ69" s="300"/>
      <c r="BK69" s="300"/>
      <c r="BL69" s="299"/>
      <c r="BM69" s="300"/>
      <c r="BN69" s="300"/>
      <c r="BO69" s="300"/>
      <c r="BP69" s="299"/>
      <c r="BQ69" s="300"/>
      <c r="BR69" s="300"/>
      <c r="BS69" s="300"/>
      <c r="BT69" s="299"/>
      <c r="BU69" s="300"/>
      <c r="BV69" s="300"/>
      <c r="BW69" s="300"/>
      <c r="BX69" s="299"/>
      <c r="BY69" s="300"/>
      <c r="BZ69" s="300"/>
      <c r="CA69" s="300"/>
      <c r="CB69" s="343">
        <f t="shared" si="5"/>
      </c>
      <c r="CC69" s="343"/>
      <c r="CD69" s="343"/>
      <c r="CE69" s="343"/>
      <c r="CF69" s="343"/>
    </row>
    <row r="70" spans="1:84" ht="18" customHeight="1">
      <c r="A70" s="396"/>
      <c r="B70" s="397"/>
      <c r="C70" s="45"/>
      <c r="D70" s="302" t="s">
        <v>37</v>
      </c>
      <c r="E70" s="302"/>
      <c r="F70" s="302"/>
      <c r="G70" s="303"/>
      <c r="H70" s="293"/>
      <c r="I70" s="294"/>
      <c r="J70" s="294"/>
      <c r="K70" s="294"/>
      <c r="L70" s="294"/>
      <c r="M70" s="295"/>
      <c r="N70" s="296">
        <f t="shared" si="6"/>
      </c>
      <c r="O70" s="297"/>
      <c r="P70" s="297">
        <f aca="true" t="shared" si="7" ref="P70:P78">IF(H70="","","○")</f>
      </c>
      <c r="Q70" s="297"/>
      <c r="R70" s="375"/>
      <c r="S70" s="376"/>
      <c r="T70" s="299"/>
      <c r="U70" s="300"/>
      <c r="V70" s="300"/>
      <c r="W70" s="300"/>
      <c r="X70" s="377"/>
      <c r="Y70" s="378"/>
      <c r="Z70" s="378"/>
      <c r="AA70" s="287"/>
      <c r="AB70" s="377"/>
      <c r="AC70" s="378"/>
      <c r="AD70" s="378"/>
      <c r="AE70" s="287"/>
      <c r="AF70" s="377"/>
      <c r="AG70" s="378"/>
      <c r="AH70" s="378"/>
      <c r="AI70" s="287"/>
      <c r="AJ70" s="377"/>
      <c r="AK70" s="378"/>
      <c r="AL70" s="378"/>
      <c r="AM70" s="287"/>
      <c r="AN70" s="377"/>
      <c r="AO70" s="378"/>
      <c r="AP70" s="378"/>
      <c r="AQ70" s="287"/>
      <c r="AR70" s="377"/>
      <c r="AS70" s="378"/>
      <c r="AT70" s="378"/>
      <c r="AU70" s="287"/>
      <c r="AV70" s="377"/>
      <c r="AW70" s="378"/>
      <c r="AX70" s="378"/>
      <c r="AY70" s="287"/>
      <c r="AZ70" s="377"/>
      <c r="BA70" s="378"/>
      <c r="BB70" s="378"/>
      <c r="BC70" s="287"/>
      <c r="BD70" s="377"/>
      <c r="BE70" s="378"/>
      <c r="BF70" s="378"/>
      <c r="BG70" s="287"/>
      <c r="BH70" s="377"/>
      <c r="BI70" s="378"/>
      <c r="BJ70" s="378"/>
      <c r="BK70" s="287"/>
      <c r="BL70" s="377"/>
      <c r="BM70" s="378"/>
      <c r="BN70" s="378"/>
      <c r="BO70" s="287"/>
      <c r="BP70" s="377"/>
      <c r="BQ70" s="378"/>
      <c r="BR70" s="378"/>
      <c r="BS70" s="287"/>
      <c r="BT70" s="377"/>
      <c r="BU70" s="378"/>
      <c r="BV70" s="378"/>
      <c r="BW70" s="287"/>
      <c r="BX70" s="377"/>
      <c r="BY70" s="378"/>
      <c r="BZ70" s="378"/>
      <c r="CA70" s="287"/>
      <c r="CB70" s="253">
        <f t="shared" si="5"/>
      </c>
      <c r="CC70" s="253"/>
      <c r="CD70" s="253"/>
      <c r="CE70" s="253"/>
      <c r="CF70" s="253"/>
    </row>
    <row r="71" spans="1:84" ht="18" customHeight="1">
      <c r="A71" s="396"/>
      <c r="B71" s="397"/>
      <c r="C71" s="45"/>
      <c r="D71" s="302" t="s">
        <v>38</v>
      </c>
      <c r="E71" s="302"/>
      <c r="F71" s="302"/>
      <c r="G71" s="303"/>
      <c r="H71" s="293"/>
      <c r="I71" s="294"/>
      <c r="J71" s="294"/>
      <c r="K71" s="294"/>
      <c r="L71" s="294"/>
      <c r="M71" s="295"/>
      <c r="N71" s="296">
        <f t="shared" si="6"/>
      </c>
      <c r="O71" s="297"/>
      <c r="P71" s="297">
        <f t="shared" si="7"/>
      </c>
      <c r="Q71" s="297"/>
      <c r="R71" s="375"/>
      <c r="S71" s="376"/>
      <c r="T71" s="299"/>
      <c r="U71" s="300"/>
      <c r="V71" s="300"/>
      <c r="W71" s="300"/>
      <c r="X71" s="377"/>
      <c r="Y71" s="378"/>
      <c r="Z71" s="378"/>
      <c r="AA71" s="287"/>
      <c r="AB71" s="377"/>
      <c r="AC71" s="378"/>
      <c r="AD71" s="378"/>
      <c r="AE71" s="287"/>
      <c r="AF71" s="377"/>
      <c r="AG71" s="378"/>
      <c r="AH71" s="378"/>
      <c r="AI71" s="287"/>
      <c r="AJ71" s="377"/>
      <c r="AK71" s="378"/>
      <c r="AL71" s="378"/>
      <c r="AM71" s="287"/>
      <c r="AN71" s="377"/>
      <c r="AO71" s="378"/>
      <c r="AP71" s="378"/>
      <c r="AQ71" s="287"/>
      <c r="AR71" s="377"/>
      <c r="AS71" s="378"/>
      <c r="AT71" s="378"/>
      <c r="AU71" s="287"/>
      <c r="AV71" s="377"/>
      <c r="AW71" s="378"/>
      <c r="AX71" s="378"/>
      <c r="AY71" s="287"/>
      <c r="AZ71" s="377"/>
      <c r="BA71" s="378"/>
      <c r="BB71" s="378"/>
      <c r="BC71" s="287"/>
      <c r="BD71" s="377"/>
      <c r="BE71" s="378"/>
      <c r="BF71" s="378"/>
      <c r="BG71" s="287"/>
      <c r="BH71" s="377"/>
      <c r="BI71" s="378"/>
      <c r="BJ71" s="378"/>
      <c r="BK71" s="287"/>
      <c r="BL71" s="377"/>
      <c r="BM71" s="378"/>
      <c r="BN71" s="378"/>
      <c r="BO71" s="287"/>
      <c r="BP71" s="377"/>
      <c r="BQ71" s="378"/>
      <c r="BR71" s="378"/>
      <c r="BS71" s="287"/>
      <c r="BT71" s="377"/>
      <c r="BU71" s="378"/>
      <c r="BV71" s="378"/>
      <c r="BW71" s="287"/>
      <c r="BX71" s="377"/>
      <c r="BY71" s="378"/>
      <c r="BZ71" s="378"/>
      <c r="CA71" s="287"/>
      <c r="CB71" s="253">
        <f t="shared" si="5"/>
      </c>
      <c r="CC71" s="253"/>
      <c r="CD71" s="253"/>
      <c r="CE71" s="253"/>
      <c r="CF71" s="253"/>
    </row>
    <row r="72" spans="1:84" ht="18" customHeight="1">
      <c r="A72" s="396"/>
      <c r="B72" s="397"/>
      <c r="C72" s="45"/>
      <c r="D72" s="45"/>
      <c r="E72" s="45"/>
      <c r="F72" s="45"/>
      <c r="G72" s="45"/>
      <c r="H72" s="293"/>
      <c r="I72" s="294"/>
      <c r="J72" s="294"/>
      <c r="K72" s="294"/>
      <c r="L72" s="294"/>
      <c r="M72" s="295"/>
      <c r="N72" s="296">
        <f t="shared" si="6"/>
      </c>
      <c r="O72" s="297"/>
      <c r="P72" s="297">
        <f t="shared" si="7"/>
      </c>
      <c r="Q72" s="297"/>
      <c r="R72" s="375"/>
      <c r="S72" s="376"/>
      <c r="T72" s="299"/>
      <c r="U72" s="300"/>
      <c r="V72" s="300"/>
      <c r="W72" s="300"/>
      <c r="X72" s="377"/>
      <c r="Y72" s="378"/>
      <c r="Z72" s="378"/>
      <c r="AA72" s="287"/>
      <c r="AB72" s="377"/>
      <c r="AC72" s="378"/>
      <c r="AD72" s="378"/>
      <c r="AE72" s="287"/>
      <c r="AF72" s="377"/>
      <c r="AG72" s="378"/>
      <c r="AH72" s="378"/>
      <c r="AI72" s="287"/>
      <c r="AJ72" s="377"/>
      <c r="AK72" s="378"/>
      <c r="AL72" s="378"/>
      <c r="AM72" s="287"/>
      <c r="AN72" s="377"/>
      <c r="AO72" s="378"/>
      <c r="AP72" s="378"/>
      <c r="AQ72" s="287"/>
      <c r="AR72" s="377"/>
      <c r="AS72" s="378"/>
      <c r="AT72" s="378"/>
      <c r="AU72" s="287"/>
      <c r="AV72" s="377"/>
      <c r="AW72" s="378"/>
      <c r="AX72" s="378"/>
      <c r="AY72" s="287"/>
      <c r="AZ72" s="377"/>
      <c r="BA72" s="378"/>
      <c r="BB72" s="378"/>
      <c r="BC72" s="287"/>
      <c r="BD72" s="377"/>
      <c r="BE72" s="378"/>
      <c r="BF72" s="378"/>
      <c r="BG72" s="287"/>
      <c r="BH72" s="377"/>
      <c r="BI72" s="378"/>
      <c r="BJ72" s="378"/>
      <c r="BK72" s="287"/>
      <c r="BL72" s="377"/>
      <c r="BM72" s="378"/>
      <c r="BN72" s="378"/>
      <c r="BO72" s="287"/>
      <c r="BP72" s="377"/>
      <c r="BQ72" s="378"/>
      <c r="BR72" s="378"/>
      <c r="BS72" s="287"/>
      <c r="BT72" s="377"/>
      <c r="BU72" s="378"/>
      <c r="BV72" s="378"/>
      <c r="BW72" s="287"/>
      <c r="BX72" s="377"/>
      <c r="BY72" s="378"/>
      <c r="BZ72" s="378"/>
      <c r="CA72" s="287"/>
      <c r="CB72" s="253">
        <f t="shared" si="5"/>
      </c>
      <c r="CC72" s="253"/>
      <c r="CD72" s="253"/>
      <c r="CE72" s="253"/>
      <c r="CF72" s="253"/>
    </row>
    <row r="73" spans="1:84" ht="18" customHeight="1">
      <c r="A73" s="396"/>
      <c r="B73" s="397"/>
      <c r="C73" s="380" t="s">
        <v>149</v>
      </c>
      <c r="D73" s="381"/>
      <c r="E73" s="381"/>
      <c r="F73" s="381"/>
      <c r="G73" s="382"/>
      <c r="H73" s="293"/>
      <c r="I73" s="294"/>
      <c r="J73" s="294"/>
      <c r="K73" s="294"/>
      <c r="L73" s="294"/>
      <c r="M73" s="295"/>
      <c r="N73" s="296">
        <f t="shared" si="6"/>
      </c>
      <c r="O73" s="297"/>
      <c r="P73" s="297">
        <f t="shared" si="7"/>
      </c>
      <c r="Q73" s="297"/>
      <c r="R73" s="375"/>
      <c r="S73" s="376"/>
      <c r="T73" s="299"/>
      <c r="U73" s="300"/>
      <c r="V73" s="300"/>
      <c r="W73" s="300"/>
      <c r="X73" s="377"/>
      <c r="Y73" s="378"/>
      <c r="Z73" s="378"/>
      <c r="AA73" s="287"/>
      <c r="AB73" s="377"/>
      <c r="AC73" s="378"/>
      <c r="AD73" s="378"/>
      <c r="AE73" s="287"/>
      <c r="AF73" s="377"/>
      <c r="AG73" s="378"/>
      <c r="AH73" s="378"/>
      <c r="AI73" s="287"/>
      <c r="AJ73" s="377"/>
      <c r="AK73" s="378"/>
      <c r="AL73" s="378"/>
      <c r="AM73" s="287"/>
      <c r="AN73" s="377"/>
      <c r="AO73" s="378"/>
      <c r="AP73" s="378"/>
      <c r="AQ73" s="287"/>
      <c r="AR73" s="377"/>
      <c r="AS73" s="378"/>
      <c r="AT73" s="378"/>
      <c r="AU73" s="287"/>
      <c r="AV73" s="377"/>
      <c r="AW73" s="378"/>
      <c r="AX73" s="378"/>
      <c r="AY73" s="287"/>
      <c r="AZ73" s="377"/>
      <c r="BA73" s="378"/>
      <c r="BB73" s="378"/>
      <c r="BC73" s="287"/>
      <c r="BD73" s="377"/>
      <c r="BE73" s="378"/>
      <c r="BF73" s="378"/>
      <c r="BG73" s="287"/>
      <c r="BH73" s="377"/>
      <c r="BI73" s="378"/>
      <c r="BJ73" s="378"/>
      <c r="BK73" s="287"/>
      <c r="BL73" s="377"/>
      <c r="BM73" s="378"/>
      <c r="BN73" s="378"/>
      <c r="BO73" s="287"/>
      <c r="BP73" s="377"/>
      <c r="BQ73" s="378"/>
      <c r="BR73" s="378"/>
      <c r="BS73" s="287"/>
      <c r="BT73" s="377"/>
      <c r="BU73" s="378"/>
      <c r="BV73" s="378"/>
      <c r="BW73" s="287"/>
      <c r="BX73" s="377"/>
      <c r="BY73" s="378"/>
      <c r="BZ73" s="378"/>
      <c r="CA73" s="287"/>
      <c r="CB73" s="253">
        <f t="shared" si="5"/>
      </c>
      <c r="CC73" s="253"/>
      <c r="CD73" s="253"/>
      <c r="CE73" s="253"/>
      <c r="CF73" s="253"/>
    </row>
    <row r="74" spans="1:84" ht="18" customHeight="1">
      <c r="A74" s="396"/>
      <c r="B74" s="397"/>
      <c r="C74" s="380"/>
      <c r="D74" s="381"/>
      <c r="E74" s="381"/>
      <c r="F74" s="381"/>
      <c r="G74" s="382"/>
      <c r="H74" s="293"/>
      <c r="I74" s="294"/>
      <c r="J74" s="294"/>
      <c r="K74" s="294"/>
      <c r="L74" s="294"/>
      <c r="M74" s="295"/>
      <c r="N74" s="296">
        <f t="shared" si="6"/>
      </c>
      <c r="O74" s="297"/>
      <c r="P74" s="297">
        <f t="shared" si="7"/>
      </c>
      <c r="Q74" s="297"/>
      <c r="R74" s="375"/>
      <c r="S74" s="376"/>
      <c r="T74" s="299"/>
      <c r="U74" s="300"/>
      <c r="V74" s="300"/>
      <c r="W74" s="300"/>
      <c r="X74" s="377"/>
      <c r="Y74" s="378"/>
      <c r="Z74" s="378"/>
      <c r="AA74" s="287"/>
      <c r="AB74" s="377"/>
      <c r="AC74" s="378"/>
      <c r="AD74" s="378"/>
      <c r="AE74" s="287"/>
      <c r="AF74" s="377"/>
      <c r="AG74" s="378"/>
      <c r="AH74" s="378"/>
      <c r="AI74" s="287"/>
      <c r="AJ74" s="377"/>
      <c r="AK74" s="378"/>
      <c r="AL74" s="378"/>
      <c r="AM74" s="287"/>
      <c r="AN74" s="377"/>
      <c r="AO74" s="378"/>
      <c r="AP74" s="378"/>
      <c r="AQ74" s="287"/>
      <c r="AR74" s="377"/>
      <c r="AS74" s="378"/>
      <c r="AT74" s="378"/>
      <c r="AU74" s="287"/>
      <c r="AV74" s="377"/>
      <c r="AW74" s="378"/>
      <c r="AX74" s="378"/>
      <c r="AY74" s="287"/>
      <c r="AZ74" s="377"/>
      <c r="BA74" s="378"/>
      <c r="BB74" s="378"/>
      <c r="BC74" s="287"/>
      <c r="BD74" s="377"/>
      <c r="BE74" s="378"/>
      <c r="BF74" s="378"/>
      <c r="BG74" s="287"/>
      <c r="BH74" s="377"/>
      <c r="BI74" s="378"/>
      <c r="BJ74" s="378"/>
      <c r="BK74" s="287"/>
      <c r="BL74" s="377"/>
      <c r="BM74" s="378"/>
      <c r="BN74" s="378"/>
      <c r="BO74" s="287"/>
      <c r="BP74" s="377"/>
      <c r="BQ74" s="378"/>
      <c r="BR74" s="378"/>
      <c r="BS74" s="287"/>
      <c r="BT74" s="377"/>
      <c r="BU74" s="378"/>
      <c r="BV74" s="378"/>
      <c r="BW74" s="287"/>
      <c r="BX74" s="377"/>
      <c r="BY74" s="378"/>
      <c r="BZ74" s="378"/>
      <c r="CA74" s="287"/>
      <c r="CB74" s="253">
        <f t="shared" si="5"/>
      </c>
      <c r="CC74" s="253"/>
      <c r="CD74" s="253"/>
      <c r="CE74" s="253"/>
      <c r="CF74" s="253"/>
    </row>
    <row r="75" spans="1:84" ht="18" customHeight="1">
      <c r="A75" s="396"/>
      <c r="B75" s="397"/>
      <c r="C75" s="380"/>
      <c r="D75" s="381"/>
      <c r="E75" s="381"/>
      <c r="F75" s="381"/>
      <c r="G75" s="382"/>
      <c r="H75" s="293"/>
      <c r="I75" s="294"/>
      <c r="J75" s="294"/>
      <c r="K75" s="294"/>
      <c r="L75" s="294"/>
      <c r="M75" s="295"/>
      <c r="N75" s="296">
        <f t="shared" si="6"/>
      </c>
      <c r="O75" s="297"/>
      <c r="P75" s="297">
        <f t="shared" si="7"/>
      </c>
      <c r="Q75" s="297"/>
      <c r="R75" s="375"/>
      <c r="S75" s="376"/>
      <c r="T75" s="299"/>
      <c r="U75" s="300"/>
      <c r="V75" s="300"/>
      <c r="W75" s="300"/>
      <c r="X75" s="377"/>
      <c r="Y75" s="378"/>
      <c r="Z75" s="378"/>
      <c r="AA75" s="287"/>
      <c r="AB75" s="377"/>
      <c r="AC75" s="378"/>
      <c r="AD75" s="378"/>
      <c r="AE75" s="287"/>
      <c r="AF75" s="377"/>
      <c r="AG75" s="378"/>
      <c r="AH75" s="378"/>
      <c r="AI75" s="287"/>
      <c r="AJ75" s="377"/>
      <c r="AK75" s="378"/>
      <c r="AL75" s="378"/>
      <c r="AM75" s="287"/>
      <c r="AN75" s="377"/>
      <c r="AO75" s="378"/>
      <c r="AP75" s="378"/>
      <c r="AQ75" s="287"/>
      <c r="AR75" s="377"/>
      <c r="AS75" s="378"/>
      <c r="AT75" s="378"/>
      <c r="AU75" s="287"/>
      <c r="AV75" s="377"/>
      <c r="AW75" s="378"/>
      <c r="AX75" s="378"/>
      <c r="AY75" s="287"/>
      <c r="AZ75" s="377"/>
      <c r="BA75" s="378"/>
      <c r="BB75" s="378"/>
      <c r="BC75" s="287"/>
      <c r="BD75" s="377"/>
      <c r="BE75" s="378"/>
      <c r="BF75" s="378"/>
      <c r="BG75" s="287"/>
      <c r="BH75" s="377"/>
      <c r="BI75" s="378"/>
      <c r="BJ75" s="378"/>
      <c r="BK75" s="287"/>
      <c r="BL75" s="377"/>
      <c r="BM75" s="378"/>
      <c r="BN75" s="378"/>
      <c r="BO75" s="287"/>
      <c r="BP75" s="377"/>
      <c r="BQ75" s="378"/>
      <c r="BR75" s="378"/>
      <c r="BS75" s="287"/>
      <c r="BT75" s="377"/>
      <c r="BU75" s="378"/>
      <c r="BV75" s="378"/>
      <c r="BW75" s="287"/>
      <c r="BX75" s="377"/>
      <c r="BY75" s="378"/>
      <c r="BZ75" s="378"/>
      <c r="CA75" s="287"/>
      <c r="CB75" s="253">
        <f t="shared" si="5"/>
      </c>
      <c r="CC75" s="253"/>
      <c r="CD75" s="253"/>
      <c r="CE75" s="253"/>
      <c r="CF75" s="253"/>
    </row>
    <row r="76" spans="1:92" ht="18" customHeight="1">
      <c r="A76" s="396"/>
      <c r="B76" s="397"/>
      <c r="C76" s="380"/>
      <c r="D76" s="381"/>
      <c r="E76" s="381"/>
      <c r="F76" s="381"/>
      <c r="G76" s="382"/>
      <c r="H76" s="293"/>
      <c r="I76" s="294"/>
      <c r="J76" s="294"/>
      <c r="K76" s="294"/>
      <c r="L76" s="294"/>
      <c r="M76" s="295"/>
      <c r="N76" s="296">
        <f t="shared" si="6"/>
      </c>
      <c r="O76" s="297"/>
      <c r="P76" s="297">
        <f t="shared" si="7"/>
      </c>
      <c r="Q76" s="297"/>
      <c r="R76" s="375"/>
      <c r="S76" s="376"/>
      <c r="T76" s="299"/>
      <c r="U76" s="300"/>
      <c r="V76" s="300"/>
      <c r="W76" s="300"/>
      <c r="X76" s="377"/>
      <c r="Y76" s="378"/>
      <c r="Z76" s="378"/>
      <c r="AA76" s="287"/>
      <c r="AB76" s="377"/>
      <c r="AC76" s="378"/>
      <c r="AD76" s="378"/>
      <c r="AE76" s="287"/>
      <c r="AF76" s="377"/>
      <c r="AG76" s="378"/>
      <c r="AH76" s="378"/>
      <c r="AI76" s="287"/>
      <c r="AJ76" s="377"/>
      <c r="AK76" s="378"/>
      <c r="AL76" s="378"/>
      <c r="AM76" s="287"/>
      <c r="AN76" s="377"/>
      <c r="AO76" s="378"/>
      <c r="AP76" s="378"/>
      <c r="AQ76" s="287"/>
      <c r="AR76" s="377"/>
      <c r="AS76" s="378"/>
      <c r="AT76" s="378"/>
      <c r="AU76" s="287"/>
      <c r="AV76" s="377"/>
      <c r="AW76" s="378"/>
      <c r="AX76" s="378"/>
      <c r="AY76" s="287"/>
      <c r="AZ76" s="377"/>
      <c r="BA76" s="378"/>
      <c r="BB76" s="378"/>
      <c r="BC76" s="287"/>
      <c r="BD76" s="377"/>
      <c r="BE76" s="378"/>
      <c r="BF76" s="378"/>
      <c r="BG76" s="287"/>
      <c r="BH76" s="377"/>
      <c r="BI76" s="378"/>
      <c r="BJ76" s="378"/>
      <c r="BK76" s="287"/>
      <c r="BL76" s="377"/>
      <c r="BM76" s="378"/>
      <c r="BN76" s="378"/>
      <c r="BO76" s="287"/>
      <c r="BP76" s="377"/>
      <c r="BQ76" s="378"/>
      <c r="BR76" s="378"/>
      <c r="BS76" s="287"/>
      <c r="BT76" s="377"/>
      <c r="BU76" s="378"/>
      <c r="BV76" s="378"/>
      <c r="BW76" s="287"/>
      <c r="BX76" s="377"/>
      <c r="BY76" s="378"/>
      <c r="BZ76" s="378"/>
      <c r="CA76" s="287"/>
      <c r="CB76" s="253">
        <f t="shared" si="5"/>
      </c>
      <c r="CC76" s="253"/>
      <c r="CD76" s="253"/>
      <c r="CE76" s="253"/>
      <c r="CF76" s="253"/>
      <c r="CH76" s="43"/>
      <c r="CI76" s="43"/>
      <c r="CJ76" s="43"/>
      <c r="CK76" s="374"/>
      <c r="CL76" s="374"/>
      <c r="CM76" s="374"/>
      <c r="CN76" s="374"/>
    </row>
    <row r="77" spans="1:111" ht="18" customHeight="1">
      <c r="A77" s="396"/>
      <c r="B77" s="397"/>
      <c r="C77" s="380"/>
      <c r="D77" s="381"/>
      <c r="E77" s="381"/>
      <c r="F77" s="381"/>
      <c r="G77" s="382"/>
      <c r="H77" s="293"/>
      <c r="I77" s="294"/>
      <c r="J77" s="294"/>
      <c r="K77" s="294"/>
      <c r="L77" s="294"/>
      <c r="M77" s="295"/>
      <c r="N77" s="296">
        <f t="shared" si="6"/>
      </c>
      <c r="O77" s="297"/>
      <c r="P77" s="297">
        <f t="shared" si="7"/>
      </c>
      <c r="Q77" s="297"/>
      <c r="R77" s="375"/>
      <c r="S77" s="376"/>
      <c r="T77" s="299"/>
      <c r="U77" s="300"/>
      <c r="V77" s="300"/>
      <c r="W77" s="300"/>
      <c r="X77" s="377"/>
      <c r="Y77" s="378"/>
      <c r="Z77" s="378"/>
      <c r="AA77" s="287"/>
      <c r="AB77" s="377"/>
      <c r="AC77" s="378"/>
      <c r="AD77" s="378"/>
      <c r="AE77" s="287"/>
      <c r="AF77" s="377"/>
      <c r="AG77" s="378"/>
      <c r="AH77" s="378"/>
      <c r="AI77" s="287"/>
      <c r="AJ77" s="377"/>
      <c r="AK77" s="378"/>
      <c r="AL77" s="378"/>
      <c r="AM77" s="287"/>
      <c r="AN77" s="377"/>
      <c r="AO77" s="378"/>
      <c r="AP77" s="378"/>
      <c r="AQ77" s="287"/>
      <c r="AR77" s="377"/>
      <c r="AS77" s="378"/>
      <c r="AT77" s="378"/>
      <c r="AU77" s="287"/>
      <c r="AV77" s="377"/>
      <c r="AW77" s="378"/>
      <c r="AX77" s="378"/>
      <c r="AY77" s="287"/>
      <c r="AZ77" s="377"/>
      <c r="BA77" s="378"/>
      <c r="BB77" s="378"/>
      <c r="BC77" s="287"/>
      <c r="BD77" s="377"/>
      <c r="BE77" s="378"/>
      <c r="BF77" s="378"/>
      <c r="BG77" s="287"/>
      <c r="BH77" s="377"/>
      <c r="BI77" s="378"/>
      <c r="BJ77" s="378"/>
      <c r="BK77" s="287"/>
      <c r="BL77" s="377"/>
      <c r="BM77" s="378"/>
      <c r="BN77" s="378"/>
      <c r="BO77" s="287"/>
      <c r="BP77" s="377"/>
      <c r="BQ77" s="378"/>
      <c r="BR77" s="378"/>
      <c r="BS77" s="287"/>
      <c r="BT77" s="377"/>
      <c r="BU77" s="378"/>
      <c r="BV77" s="378"/>
      <c r="BW77" s="287"/>
      <c r="BX77" s="377"/>
      <c r="BY77" s="378"/>
      <c r="BZ77" s="378"/>
      <c r="CA77" s="287"/>
      <c r="CB77" s="253">
        <f t="shared" si="5"/>
      </c>
      <c r="CC77" s="253"/>
      <c r="CD77" s="253"/>
      <c r="CE77" s="253"/>
      <c r="CF77" s="253"/>
      <c r="CH77" s="61"/>
      <c r="CI77" s="379"/>
      <c r="CJ77" s="379"/>
      <c r="CK77" s="374"/>
      <c r="CL77" s="374"/>
      <c r="CM77" s="374"/>
      <c r="CN77" s="374"/>
      <c r="CO77" s="374"/>
      <c r="CP77" s="374"/>
      <c r="CQ77" s="374"/>
      <c r="CR77" s="374"/>
      <c r="CS77" s="374"/>
      <c r="CT77" s="374"/>
      <c r="CU77" s="374"/>
      <c r="CV77" s="374"/>
      <c r="CW77" s="374"/>
      <c r="CX77" s="374"/>
      <c r="CY77" s="374"/>
      <c r="CZ77" s="374"/>
      <c r="DA77" s="374"/>
      <c r="DB77" s="374"/>
      <c r="DC77" s="374"/>
      <c r="DD77" s="374"/>
      <c r="DE77" s="4"/>
      <c r="DF77" s="4"/>
      <c r="DG77" s="4"/>
    </row>
    <row r="78" spans="1:111" ht="18" customHeight="1">
      <c r="A78" s="396"/>
      <c r="B78" s="397"/>
      <c r="C78" s="63"/>
      <c r="D78" s="64"/>
      <c r="E78" s="64"/>
      <c r="F78" s="64"/>
      <c r="G78" s="65"/>
      <c r="H78" s="293"/>
      <c r="I78" s="294"/>
      <c r="J78" s="294"/>
      <c r="K78" s="294"/>
      <c r="L78" s="294"/>
      <c r="M78" s="295"/>
      <c r="N78" s="296">
        <f t="shared" si="6"/>
      </c>
      <c r="O78" s="297"/>
      <c r="P78" s="297">
        <f t="shared" si="7"/>
      </c>
      <c r="Q78" s="297"/>
      <c r="R78" s="375"/>
      <c r="S78" s="376"/>
      <c r="T78" s="299"/>
      <c r="U78" s="300"/>
      <c r="V78" s="300"/>
      <c r="W78" s="300"/>
      <c r="X78" s="372"/>
      <c r="Y78" s="373"/>
      <c r="Z78" s="373"/>
      <c r="AA78" s="299"/>
      <c r="AB78" s="372"/>
      <c r="AC78" s="373"/>
      <c r="AD78" s="373"/>
      <c r="AE78" s="299"/>
      <c r="AF78" s="372"/>
      <c r="AG78" s="373"/>
      <c r="AH78" s="373"/>
      <c r="AI78" s="299"/>
      <c r="AJ78" s="377"/>
      <c r="AK78" s="378"/>
      <c r="AL78" s="378"/>
      <c r="AM78" s="287"/>
      <c r="AN78" s="372"/>
      <c r="AO78" s="373"/>
      <c r="AP78" s="373"/>
      <c r="AQ78" s="299"/>
      <c r="AR78" s="372"/>
      <c r="AS78" s="373"/>
      <c r="AT78" s="373"/>
      <c r="AU78" s="299"/>
      <c r="AV78" s="372"/>
      <c r="AW78" s="373"/>
      <c r="AX78" s="373"/>
      <c r="AY78" s="299"/>
      <c r="AZ78" s="372"/>
      <c r="BA78" s="373"/>
      <c r="BB78" s="373"/>
      <c r="BC78" s="299"/>
      <c r="BD78" s="372"/>
      <c r="BE78" s="373"/>
      <c r="BF78" s="373"/>
      <c r="BG78" s="299"/>
      <c r="BH78" s="372"/>
      <c r="BI78" s="373"/>
      <c r="BJ78" s="373"/>
      <c r="BK78" s="299"/>
      <c r="BL78" s="372"/>
      <c r="BM78" s="373"/>
      <c r="BN78" s="373"/>
      <c r="BO78" s="299"/>
      <c r="BP78" s="372"/>
      <c r="BQ78" s="373"/>
      <c r="BR78" s="373"/>
      <c r="BS78" s="299"/>
      <c r="BT78" s="372"/>
      <c r="BU78" s="373"/>
      <c r="BV78" s="373"/>
      <c r="BW78" s="299"/>
      <c r="BX78" s="372"/>
      <c r="BY78" s="373"/>
      <c r="BZ78" s="373"/>
      <c r="CA78" s="299"/>
      <c r="CB78" s="253">
        <f t="shared" si="5"/>
      </c>
      <c r="CC78" s="253"/>
      <c r="CD78" s="253"/>
      <c r="CE78" s="253"/>
      <c r="CF78" s="253"/>
      <c r="CH78" s="61"/>
      <c r="CI78" s="61"/>
      <c r="CJ78" s="62"/>
      <c r="CK78" s="62"/>
      <c r="CL78" s="4"/>
      <c r="CM78" s="4"/>
      <c r="CN78" s="4"/>
      <c r="CO78" s="4"/>
      <c r="CP78" s="4"/>
      <c r="CQ78" s="4"/>
      <c r="CR78" s="4"/>
      <c r="CS78" s="3"/>
      <c r="CT78" s="4"/>
      <c r="CU78" s="4"/>
      <c r="CV78" s="4"/>
      <c r="CW78" s="4"/>
      <c r="CX78" s="4"/>
      <c r="CY78" s="3"/>
      <c r="CZ78" s="4"/>
      <c r="DA78" s="4"/>
      <c r="DB78" s="4"/>
      <c r="DC78" s="4"/>
      <c r="DD78" s="4"/>
      <c r="DE78" s="4"/>
      <c r="DF78" s="4"/>
      <c r="DG78" s="4"/>
    </row>
    <row r="79" spans="1:107" ht="18" customHeight="1">
      <c r="A79" s="396"/>
      <c r="B79" s="397"/>
      <c r="C79" s="55" t="s">
        <v>140</v>
      </c>
      <c r="D79" s="56"/>
      <c r="E79" s="289" t="s">
        <v>31</v>
      </c>
      <c r="F79" s="289"/>
      <c r="G79" s="289"/>
      <c r="H79" s="289"/>
      <c r="I79" s="289"/>
      <c r="J79" s="289"/>
      <c r="K79" s="289"/>
      <c r="L79" s="289"/>
      <c r="M79" s="57"/>
      <c r="N79" s="290" t="s">
        <v>137</v>
      </c>
      <c r="O79" s="291"/>
      <c r="P79" s="291" t="s">
        <v>137</v>
      </c>
      <c r="Q79" s="291"/>
      <c r="R79" s="291" t="s">
        <v>137</v>
      </c>
      <c r="S79" s="292"/>
      <c r="T79" s="285">
        <f>IF(SUM(T69:W78)=0,"",SUM(T69:W78))</f>
      </c>
      <c r="U79" s="286"/>
      <c r="V79" s="286"/>
      <c r="W79" s="286"/>
      <c r="X79" s="285">
        <f>IF(SUM(X69:AA78)=0,"",SUM(X69:AA78))</f>
      </c>
      <c r="Y79" s="286"/>
      <c r="Z79" s="286"/>
      <c r="AA79" s="286"/>
      <c r="AB79" s="285">
        <f>IF(SUM(AB69:AE78)=0,"",SUM(AB69:AE78))</f>
      </c>
      <c r="AC79" s="286"/>
      <c r="AD79" s="286"/>
      <c r="AE79" s="286"/>
      <c r="AF79" s="285">
        <f>IF(SUM(AF69:AI78)=0,"",SUM(AF69:AI78))</f>
      </c>
      <c r="AG79" s="286"/>
      <c r="AH79" s="286"/>
      <c r="AI79" s="286"/>
      <c r="AJ79" s="285">
        <f>IF(SUM(AJ69:AM78)=0,"",SUM(AJ69:AM78))</f>
      </c>
      <c r="AK79" s="286"/>
      <c r="AL79" s="286"/>
      <c r="AM79" s="286"/>
      <c r="AN79" s="285">
        <f>IF(SUM(AN69:AQ78)=0,"",SUM(AN69:AQ78))</f>
      </c>
      <c r="AO79" s="286"/>
      <c r="AP79" s="286"/>
      <c r="AQ79" s="286"/>
      <c r="AR79" s="285">
        <f>IF(SUM(AR69:AU78)=0,"",SUM(AR69:AU78))</f>
      </c>
      <c r="AS79" s="286"/>
      <c r="AT79" s="286"/>
      <c r="AU79" s="286"/>
      <c r="AV79" s="285">
        <f>IF(SUM(AV69:AY78)=0,"",SUM(AV69:AY78))</f>
      </c>
      <c r="AW79" s="286"/>
      <c r="AX79" s="286"/>
      <c r="AY79" s="286"/>
      <c r="AZ79" s="285">
        <f>IF(SUM(AZ69:BC78)=0,"",SUM(AZ69:BC78))</f>
      </c>
      <c r="BA79" s="286"/>
      <c r="BB79" s="286"/>
      <c r="BC79" s="286"/>
      <c r="BD79" s="285">
        <f>IF(SUM(BD69:BG78)=0,"",SUM(BD69:BG78))</f>
      </c>
      <c r="BE79" s="286"/>
      <c r="BF79" s="286"/>
      <c r="BG79" s="286"/>
      <c r="BH79" s="285">
        <f>IF(SUM(BH69:BK78)=0,"",SUM(BH69:BK78))</f>
      </c>
      <c r="BI79" s="286"/>
      <c r="BJ79" s="286"/>
      <c r="BK79" s="286"/>
      <c r="BL79" s="285">
        <f>IF(SUM(BL69:BO78)=0,"",SUM(BL69:BO78))</f>
      </c>
      <c r="BM79" s="286"/>
      <c r="BN79" s="286"/>
      <c r="BO79" s="286"/>
      <c r="BP79" s="285">
        <f>IF(SUM(BP69:BS78)=0,"",SUM(BP69:BS78))</f>
      </c>
      <c r="BQ79" s="286"/>
      <c r="BR79" s="286"/>
      <c r="BS79" s="286"/>
      <c r="BT79" s="285">
        <f>IF(SUM(BT69:BW78)=0,"",SUM(BT69:BW78))</f>
      </c>
      <c r="BU79" s="286"/>
      <c r="BV79" s="286"/>
      <c r="BW79" s="286"/>
      <c r="BX79" s="285">
        <f>IF(SUM(BX69:CA78)=0,"",SUM(BX69:CA78))</f>
      </c>
      <c r="BY79" s="286"/>
      <c r="BZ79" s="286"/>
      <c r="CA79" s="286"/>
      <c r="CB79" s="286">
        <f>SUM(CB69:CF78)</f>
        <v>0</v>
      </c>
      <c r="CC79" s="286"/>
      <c r="CD79" s="286"/>
      <c r="CE79" s="286"/>
      <c r="CF79" s="286"/>
      <c r="CH79" s="62"/>
      <c r="CI79" s="66"/>
      <c r="CJ79" s="61"/>
      <c r="CK79" s="66"/>
      <c r="CL79" s="3"/>
      <c r="CM79" s="5"/>
      <c r="CN79" s="3"/>
      <c r="CO79" s="6"/>
      <c r="CQ79" s="6"/>
      <c r="CS79" s="6"/>
      <c r="CU79" s="6"/>
      <c r="CW79" s="6"/>
      <c r="CY79" s="6"/>
      <c r="DA79" s="6"/>
      <c r="DC79" s="6"/>
    </row>
    <row r="80" spans="1:107" ht="18" customHeight="1" hidden="1">
      <c r="A80" s="396"/>
      <c r="B80" s="397"/>
      <c r="C80" s="67" t="s">
        <v>203</v>
      </c>
      <c r="D80" s="68"/>
      <c r="E80" s="472" t="s">
        <v>204</v>
      </c>
      <c r="F80" s="472"/>
      <c r="G80" s="472"/>
      <c r="H80" s="472"/>
      <c r="I80" s="472"/>
      <c r="J80" s="472"/>
      <c r="K80" s="472"/>
      <c r="L80" s="472"/>
      <c r="M80" s="69"/>
      <c r="N80" s="368" t="s">
        <v>137</v>
      </c>
      <c r="O80" s="369"/>
      <c r="P80" s="369" t="s">
        <v>137</v>
      </c>
      <c r="Q80" s="369"/>
      <c r="R80" s="369" t="s">
        <v>137</v>
      </c>
      <c r="S80" s="370"/>
      <c r="T80" s="371">
        <f>IF(T79="","",COUNTIF(T69:W78,"&gt;0"))</f>
      </c>
      <c r="U80" s="361"/>
      <c r="V80" s="361"/>
      <c r="W80" s="361"/>
      <c r="X80" s="361">
        <f>IF(X79="","",COUNTIF(X69:AA78,"&gt;0"))</f>
      </c>
      <c r="Y80" s="361"/>
      <c r="Z80" s="361"/>
      <c r="AA80" s="361"/>
      <c r="AB80" s="361">
        <f>IF(AB79="","",COUNTIF(AB69:AE78,"&gt;0"))</f>
      </c>
      <c r="AC80" s="361"/>
      <c r="AD80" s="361"/>
      <c r="AE80" s="361"/>
      <c r="AF80" s="361">
        <f>IF(AF79="","",COUNTIF(AF69:AI78,"&gt;0"))</f>
      </c>
      <c r="AG80" s="361"/>
      <c r="AH80" s="361"/>
      <c r="AI80" s="361"/>
      <c r="AJ80" s="361">
        <f>IF(AJ79="","",COUNTIF(AJ69:AM78,"&gt;0"))</f>
      </c>
      <c r="AK80" s="361"/>
      <c r="AL80" s="361"/>
      <c r="AM80" s="361"/>
      <c r="AN80" s="361">
        <f>IF(AN79="","",COUNTIF(AN69:AQ78,"&gt;0"))</f>
      </c>
      <c r="AO80" s="361"/>
      <c r="AP80" s="361"/>
      <c r="AQ80" s="361"/>
      <c r="AR80" s="361">
        <f>IF(AR79="","",COUNTIF(AR69:AU78,"&gt;0"))</f>
      </c>
      <c r="AS80" s="361"/>
      <c r="AT80" s="361"/>
      <c r="AU80" s="361"/>
      <c r="AV80" s="361">
        <f>IF(AV79="","",COUNTIF(AV69:AY78,"&gt;0"))</f>
      </c>
      <c r="AW80" s="361"/>
      <c r="AX80" s="361"/>
      <c r="AY80" s="361"/>
      <c r="AZ80" s="361">
        <f>IF(AZ79="","",COUNTIF(AZ69:BC78,"&gt;0"))</f>
      </c>
      <c r="BA80" s="361"/>
      <c r="BB80" s="361"/>
      <c r="BC80" s="361"/>
      <c r="BD80" s="361">
        <f>IF(BD79="","",COUNTIF(BD69:BG78,"&gt;0"))</f>
      </c>
      <c r="BE80" s="361"/>
      <c r="BF80" s="361"/>
      <c r="BG80" s="361"/>
      <c r="BH80" s="361">
        <f>IF(BH79="","",COUNTIF(BH69:BK78,"&gt;0"))</f>
      </c>
      <c r="BI80" s="361"/>
      <c r="BJ80" s="361"/>
      <c r="BK80" s="361"/>
      <c r="BL80" s="361">
        <f>IF(BL79="","",COUNTIF(BL69:BO78,"&gt;0"))</f>
      </c>
      <c r="BM80" s="361"/>
      <c r="BN80" s="361"/>
      <c r="BO80" s="361"/>
      <c r="BP80" s="362"/>
      <c r="BQ80" s="363"/>
      <c r="BR80" s="363"/>
      <c r="BS80" s="364"/>
      <c r="BT80" s="362"/>
      <c r="BU80" s="363"/>
      <c r="BV80" s="363"/>
      <c r="BW80" s="364"/>
      <c r="BX80" s="362"/>
      <c r="BY80" s="363"/>
      <c r="BZ80" s="363"/>
      <c r="CA80" s="364"/>
      <c r="CB80" s="365">
        <f>IF(SUM(T80:CA80)=0,"",SUM(T80:CA80))</f>
      </c>
      <c r="CC80" s="366"/>
      <c r="CD80" s="366"/>
      <c r="CE80" s="366"/>
      <c r="CF80" s="367"/>
      <c r="CH80" s="62"/>
      <c r="CI80" s="66"/>
      <c r="CJ80" s="61"/>
      <c r="CK80" s="66"/>
      <c r="CL80" s="3"/>
      <c r="CM80" s="5"/>
      <c r="CN80" s="3"/>
      <c r="CO80" s="6"/>
      <c r="CQ80" s="6"/>
      <c r="CS80" s="6"/>
      <c r="CU80" s="6"/>
      <c r="CW80" s="6"/>
      <c r="CY80" s="6"/>
      <c r="DA80" s="6"/>
      <c r="DC80" s="6"/>
    </row>
    <row r="81" spans="1:92" ht="18" customHeight="1">
      <c r="A81" s="396"/>
      <c r="B81" s="397"/>
      <c r="C81" s="70" t="s">
        <v>141</v>
      </c>
      <c r="D81" s="358" t="s">
        <v>32</v>
      </c>
      <c r="E81" s="358"/>
      <c r="F81" s="358"/>
      <c r="G81" s="358"/>
      <c r="H81" s="359"/>
      <c r="I81" s="275" t="s">
        <v>207</v>
      </c>
      <c r="J81" s="276"/>
      <c r="K81" s="276"/>
      <c r="L81" s="276"/>
      <c r="M81" s="277"/>
      <c r="N81" s="263" t="s">
        <v>137</v>
      </c>
      <c r="O81" s="264"/>
      <c r="P81" s="264" t="s">
        <v>137</v>
      </c>
      <c r="Q81" s="264"/>
      <c r="R81" s="264" t="s">
        <v>137</v>
      </c>
      <c r="S81" s="266"/>
      <c r="T81" s="360">
        <f>IF(SUM(T67,T79)=0,"",SUM(T67,T79))</f>
      </c>
      <c r="U81" s="343"/>
      <c r="V81" s="343"/>
      <c r="W81" s="343"/>
      <c r="X81" s="343">
        <f>IF(SUM(X67,X79)=0,"",SUM(X67,X79))</f>
      </c>
      <c r="Y81" s="343"/>
      <c r="Z81" s="343"/>
      <c r="AA81" s="343"/>
      <c r="AB81" s="343">
        <f>IF(SUM(AB67,AB79)=0,"",SUM(AB67,AB79))</f>
      </c>
      <c r="AC81" s="343"/>
      <c r="AD81" s="343"/>
      <c r="AE81" s="343"/>
      <c r="AF81" s="343">
        <f>IF(SUM(AF67,AF79)=0,"",SUM(AF67,AF79))</f>
      </c>
      <c r="AG81" s="343"/>
      <c r="AH81" s="343"/>
      <c r="AI81" s="343"/>
      <c r="AJ81" s="343">
        <f>IF(SUM(AJ67,AJ79)=0,"",SUM(AJ67,AJ79))</f>
      </c>
      <c r="AK81" s="343"/>
      <c r="AL81" s="343"/>
      <c r="AM81" s="343"/>
      <c r="AN81" s="343">
        <f>IF(SUM(AN67,AN79)=0,"",SUM(AN67,AN79))</f>
      </c>
      <c r="AO81" s="343"/>
      <c r="AP81" s="343"/>
      <c r="AQ81" s="343"/>
      <c r="AR81" s="343">
        <f>IF(SUM(AR67,AR79)=0,"",SUM(AR67,AR79))</f>
      </c>
      <c r="AS81" s="343"/>
      <c r="AT81" s="343"/>
      <c r="AU81" s="343"/>
      <c r="AV81" s="343">
        <f>IF(SUM(AV67,AV79)=0,"",SUM(AV67,AV79))</f>
      </c>
      <c r="AW81" s="343"/>
      <c r="AX81" s="343"/>
      <c r="AY81" s="343"/>
      <c r="AZ81" s="343">
        <f>IF(SUM(AZ67,AZ79)=0,"",SUM(AZ67,AZ79))</f>
      </c>
      <c r="BA81" s="343"/>
      <c r="BB81" s="343"/>
      <c r="BC81" s="343"/>
      <c r="BD81" s="343">
        <f>IF(SUM(BD67,BD79)=0,"",SUM(BD67,BD79))</f>
      </c>
      <c r="BE81" s="343"/>
      <c r="BF81" s="343"/>
      <c r="BG81" s="343"/>
      <c r="BH81" s="343">
        <f>IF(SUM(BH67,BH79)=0,"",SUM(BH67,BH79))</f>
      </c>
      <c r="BI81" s="343"/>
      <c r="BJ81" s="343"/>
      <c r="BK81" s="343"/>
      <c r="BL81" s="343">
        <f>IF(SUM(BL67,BL79)=0,"",SUM(BL67,BL79))</f>
      </c>
      <c r="BM81" s="343"/>
      <c r="BN81" s="343"/>
      <c r="BO81" s="343"/>
      <c r="BP81" s="343">
        <f>IF(SUM(BP67,BP79)=0,"",SUM(BP67,BP79))</f>
      </c>
      <c r="BQ81" s="343"/>
      <c r="BR81" s="343"/>
      <c r="BS81" s="343"/>
      <c r="BT81" s="343">
        <f>IF(SUM(BT67,BT79)=0,"",SUM(BT67,BT79))</f>
      </c>
      <c r="BU81" s="343"/>
      <c r="BV81" s="343"/>
      <c r="BW81" s="343"/>
      <c r="BX81" s="343">
        <f>IF(SUM(BX67,BX79)=0,"",SUM(BX67,BX79))</f>
      </c>
      <c r="BY81" s="343"/>
      <c r="BZ81" s="343"/>
      <c r="CA81" s="343"/>
      <c r="CB81" s="301">
        <f>CB67+CB79</f>
        <v>0</v>
      </c>
      <c r="CC81" s="301"/>
      <c r="CD81" s="301"/>
      <c r="CE81" s="301"/>
      <c r="CF81" s="301"/>
      <c r="CH81" s="62"/>
      <c r="CI81" s="61"/>
      <c r="CJ81" s="61"/>
      <c r="CK81" s="61"/>
      <c r="CL81" s="3"/>
      <c r="CM81" s="3"/>
      <c r="CN81" s="3"/>
    </row>
    <row r="82" spans="1:92" ht="12" customHeight="1">
      <c r="A82" s="396"/>
      <c r="B82" s="397"/>
      <c r="C82" s="70"/>
      <c r="D82" s="344" t="s">
        <v>142</v>
      </c>
      <c r="E82" s="344"/>
      <c r="F82" s="344"/>
      <c r="G82" s="344"/>
      <c r="H82" s="345"/>
      <c r="I82" s="348" t="s">
        <v>210</v>
      </c>
      <c r="J82" s="349"/>
      <c r="K82" s="349"/>
      <c r="L82" s="349"/>
      <c r="M82" s="350"/>
      <c r="N82" s="331" t="s">
        <v>137</v>
      </c>
      <c r="O82" s="332"/>
      <c r="P82" s="334" t="s">
        <v>137</v>
      </c>
      <c r="Q82" s="332"/>
      <c r="R82" s="334" t="s">
        <v>137</v>
      </c>
      <c r="S82" s="329"/>
      <c r="T82" s="267">
        <f>IF(SUM(T68,T80)=0,"",SUM(T68,T80))</f>
      </c>
      <c r="U82" s="239"/>
      <c r="V82" s="239"/>
      <c r="W82" s="237" t="s">
        <v>136</v>
      </c>
      <c r="X82" s="251">
        <f>IF(SUM(X68,X80)=0,"",SUM(X68,X80))</f>
      </c>
      <c r="Y82" s="239"/>
      <c r="Z82" s="239"/>
      <c r="AA82" s="237" t="s">
        <v>136</v>
      </c>
      <c r="AB82" s="251">
        <f>IF(SUM(AB68,AB80)=0,"",SUM(AB68,AB80))</f>
      </c>
      <c r="AC82" s="239"/>
      <c r="AD82" s="239"/>
      <c r="AE82" s="237" t="s">
        <v>136</v>
      </c>
      <c r="AF82" s="251">
        <f>IF(SUM(AF68,AF80)=0,"",SUM(AF68,AF80))</f>
      </c>
      <c r="AG82" s="239"/>
      <c r="AH82" s="239"/>
      <c r="AI82" s="237" t="s">
        <v>136</v>
      </c>
      <c r="AJ82" s="251">
        <f>IF(SUM(AJ68,AJ80)=0,"",SUM(AJ68,AJ80))</f>
      </c>
      <c r="AK82" s="239"/>
      <c r="AL82" s="239"/>
      <c r="AM82" s="237" t="s">
        <v>136</v>
      </c>
      <c r="AN82" s="251">
        <f>IF(SUM(AN68,AN80)=0,"",SUM(AN68,AN80))</f>
      </c>
      <c r="AO82" s="239"/>
      <c r="AP82" s="239"/>
      <c r="AQ82" s="237" t="s">
        <v>136</v>
      </c>
      <c r="AR82" s="251">
        <f>IF(SUM(AR68,AR80)=0,"",SUM(AR68,AR80))</f>
      </c>
      <c r="AS82" s="239"/>
      <c r="AT82" s="239"/>
      <c r="AU82" s="237" t="s">
        <v>136</v>
      </c>
      <c r="AV82" s="251">
        <f>IF(SUM(AV68,AV80)=0,"",SUM(AV68,AV80))</f>
      </c>
      <c r="AW82" s="239"/>
      <c r="AX82" s="239"/>
      <c r="AY82" s="237" t="s">
        <v>136</v>
      </c>
      <c r="AZ82" s="251">
        <f>IF(SUM(AZ68,AZ80)=0,"",SUM(AZ68,AZ80))</f>
      </c>
      <c r="BA82" s="239"/>
      <c r="BB82" s="239"/>
      <c r="BC82" s="237" t="s">
        <v>136</v>
      </c>
      <c r="BD82" s="251">
        <f>IF(SUM(BD68,BD80)=0,"",SUM(BD68,BD80))</f>
      </c>
      <c r="BE82" s="239"/>
      <c r="BF82" s="239"/>
      <c r="BG82" s="237" t="s">
        <v>136</v>
      </c>
      <c r="BH82" s="251">
        <f>IF(SUM(BH68,BH80)=0,"",SUM(BH68,BH80))</f>
      </c>
      <c r="BI82" s="239"/>
      <c r="BJ82" s="239"/>
      <c r="BK82" s="237" t="s">
        <v>136</v>
      </c>
      <c r="BL82" s="251">
        <f>IF(SUM(BL68,BL80)=0,"",SUM(BL68,BL80))</f>
      </c>
      <c r="BM82" s="239"/>
      <c r="BN82" s="239"/>
      <c r="BO82" s="237" t="s">
        <v>136</v>
      </c>
      <c r="BP82" s="305"/>
      <c r="BQ82" s="305"/>
      <c r="BR82" s="305"/>
      <c r="BS82" s="306"/>
      <c r="BT82" s="304"/>
      <c r="BU82" s="305"/>
      <c r="BV82" s="305"/>
      <c r="BW82" s="306"/>
      <c r="BX82" s="304"/>
      <c r="BY82" s="305"/>
      <c r="BZ82" s="305"/>
      <c r="CA82" s="306"/>
      <c r="CB82" s="247">
        <f>SUM(T82:CA83)</f>
        <v>0</v>
      </c>
      <c r="CC82" s="248"/>
      <c r="CD82" s="248"/>
      <c r="CE82" s="248"/>
      <c r="CF82" s="237" t="s">
        <v>169</v>
      </c>
      <c r="CH82" s="62"/>
      <c r="CI82" s="61"/>
      <c r="CJ82" s="61"/>
      <c r="CK82" s="61"/>
      <c r="CL82" s="3"/>
      <c r="CM82" s="3"/>
      <c r="CN82" s="3"/>
    </row>
    <row r="83" spans="1:92" ht="6" customHeight="1">
      <c r="A83" s="396"/>
      <c r="B83" s="397"/>
      <c r="C83" s="70"/>
      <c r="D83" s="346"/>
      <c r="E83" s="346"/>
      <c r="F83" s="346"/>
      <c r="G83" s="346"/>
      <c r="H83" s="347"/>
      <c r="I83" s="351"/>
      <c r="J83" s="352"/>
      <c r="K83" s="352"/>
      <c r="L83" s="352"/>
      <c r="M83" s="353"/>
      <c r="N83" s="354"/>
      <c r="O83" s="355"/>
      <c r="P83" s="256"/>
      <c r="Q83" s="355"/>
      <c r="R83" s="256"/>
      <c r="S83" s="356"/>
      <c r="T83" s="268"/>
      <c r="U83" s="240"/>
      <c r="V83" s="240"/>
      <c r="W83" s="357"/>
      <c r="X83" s="252"/>
      <c r="Y83" s="240"/>
      <c r="Z83" s="240"/>
      <c r="AA83" s="238"/>
      <c r="AB83" s="252"/>
      <c r="AC83" s="240"/>
      <c r="AD83" s="240"/>
      <c r="AE83" s="238"/>
      <c r="AF83" s="252"/>
      <c r="AG83" s="240"/>
      <c r="AH83" s="240"/>
      <c r="AI83" s="238"/>
      <c r="AJ83" s="252"/>
      <c r="AK83" s="240"/>
      <c r="AL83" s="240"/>
      <c r="AM83" s="238"/>
      <c r="AN83" s="252"/>
      <c r="AO83" s="240"/>
      <c r="AP83" s="240"/>
      <c r="AQ83" s="238"/>
      <c r="AR83" s="252"/>
      <c r="AS83" s="240"/>
      <c r="AT83" s="240"/>
      <c r="AU83" s="238"/>
      <c r="AV83" s="252"/>
      <c r="AW83" s="240"/>
      <c r="AX83" s="240"/>
      <c r="AY83" s="238"/>
      <c r="AZ83" s="252"/>
      <c r="BA83" s="240"/>
      <c r="BB83" s="240"/>
      <c r="BC83" s="238"/>
      <c r="BD83" s="252"/>
      <c r="BE83" s="240"/>
      <c r="BF83" s="240"/>
      <c r="BG83" s="238"/>
      <c r="BH83" s="252"/>
      <c r="BI83" s="240"/>
      <c r="BJ83" s="240"/>
      <c r="BK83" s="238"/>
      <c r="BL83" s="252"/>
      <c r="BM83" s="240"/>
      <c r="BN83" s="240"/>
      <c r="BO83" s="238"/>
      <c r="BP83" s="338"/>
      <c r="BQ83" s="338"/>
      <c r="BR83" s="338"/>
      <c r="BS83" s="339"/>
      <c r="BT83" s="337"/>
      <c r="BU83" s="338"/>
      <c r="BV83" s="338"/>
      <c r="BW83" s="339"/>
      <c r="BX83" s="337"/>
      <c r="BY83" s="338"/>
      <c r="BZ83" s="338"/>
      <c r="CA83" s="339"/>
      <c r="CB83" s="249"/>
      <c r="CC83" s="250"/>
      <c r="CD83" s="250"/>
      <c r="CE83" s="250"/>
      <c r="CF83" s="238"/>
      <c r="CH83" s="62"/>
      <c r="CI83" s="61"/>
      <c r="CJ83" s="61"/>
      <c r="CK83" s="61"/>
      <c r="CL83" s="3"/>
      <c r="CM83" s="3"/>
      <c r="CN83" s="3"/>
    </row>
    <row r="84" spans="1:92" ht="18" customHeight="1">
      <c r="A84" s="396"/>
      <c r="B84" s="397"/>
      <c r="C84" s="70"/>
      <c r="D84" s="37" t="s">
        <v>143</v>
      </c>
      <c r="E84" s="71" t="s">
        <v>211</v>
      </c>
      <c r="F84" s="71"/>
      <c r="G84" s="71"/>
      <c r="H84" s="72"/>
      <c r="I84" s="258" t="s">
        <v>208</v>
      </c>
      <c r="J84" s="259"/>
      <c r="K84" s="259"/>
      <c r="L84" s="259"/>
      <c r="M84" s="260"/>
      <c r="N84" s="340" t="s">
        <v>137</v>
      </c>
      <c r="O84" s="341"/>
      <c r="P84" s="341" t="s">
        <v>137</v>
      </c>
      <c r="Q84" s="341"/>
      <c r="R84" s="341" t="s">
        <v>137</v>
      </c>
      <c r="S84" s="342"/>
      <c r="T84" s="336">
        <f>IF(SUM(T65:W78)=0,"",SUMIF($R65:$R78,"○",T65:W78))</f>
      </c>
      <c r="U84" s="253"/>
      <c r="V84" s="253"/>
      <c r="W84" s="253"/>
      <c r="X84" s="336">
        <f>IF(SUM(X65:AA78)=0,"",SUMIF($R65:$R78,"○",X65:AA78))</f>
      </c>
      <c r="Y84" s="253"/>
      <c r="Z84" s="253"/>
      <c r="AA84" s="253"/>
      <c r="AB84" s="336">
        <f>IF(SUM(AB65:AE78)=0,"",SUMIF($R65:$R78,"○",AB65:AE78))</f>
      </c>
      <c r="AC84" s="253"/>
      <c r="AD84" s="253"/>
      <c r="AE84" s="253"/>
      <c r="AF84" s="336">
        <f>IF(SUM(AF65:AI78)=0,"",SUMIF($R65:$R78,"○",AF65:AI78))</f>
      </c>
      <c r="AG84" s="253"/>
      <c r="AH84" s="253"/>
      <c r="AI84" s="253"/>
      <c r="AJ84" s="336">
        <f>IF(SUM(AJ65:AM78)=0,"",SUMIF($R65:$R78,"○",AJ65:AM78))</f>
      </c>
      <c r="AK84" s="253"/>
      <c r="AL84" s="253"/>
      <c r="AM84" s="253"/>
      <c r="AN84" s="336">
        <f>IF(SUM(AN65:AQ78)=0,"",SUMIF($R65:$R78,"○",AN65:AQ78))</f>
      </c>
      <c r="AO84" s="253"/>
      <c r="AP84" s="253"/>
      <c r="AQ84" s="253"/>
      <c r="AR84" s="336">
        <f>IF(SUM(AR65:AU78)=0,"",SUMIF($R65:$R78,"○",AR65:AU78))</f>
      </c>
      <c r="AS84" s="253"/>
      <c r="AT84" s="253"/>
      <c r="AU84" s="253"/>
      <c r="AV84" s="336">
        <f>IF(SUM(AV65:AY78)=0,"",SUMIF($R65:$R78,"○",AV65:AY78))</f>
      </c>
      <c r="AW84" s="253"/>
      <c r="AX84" s="253"/>
      <c r="AY84" s="253"/>
      <c r="AZ84" s="336">
        <f>IF(SUM(AZ65:BC78)=0,"",SUMIF($R65:$R78,"○",AZ65:BC78))</f>
      </c>
      <c r="BA84" s="253"/>
      <c r="BB84" s="253"/>
      <c r="BC84" s="253"/>
      <c r="BD84" s="336">
        <f>IF(SUM(BD65:BG78)=0,"",SUMIF($R65:$R78,"○",BD65:BG78))</f>
      </c>
      <c r="BE84" s="253"/>
      <c r="BF84" s="253"/>
      <c r="BG84" s="253"/>
      <c r="BH84" s="336">
        <f>IF(SUM(BH65:BK78)=0,"",SUMIF($R65:$R78,"○",BH65:BK78))</f>
      </c>
      <c r="BI84" s="253"/>
      <c r="BJ84" s="253"/>
      <c r="BK84" s="253"/>
      <c r="BL84" s="336">
        <f>IF(SUM(BL65:BO78)=0,"",SUMIF($R65:$R78,"○",BL65:BO78))</f>
      </c>
      <c r="BM84" s="253"/>
      <c r="BN84" s="253"/>
      <c r="BO84" s="253"/>
      <c r="BP84" s="336">
        <f>IF(SUM(BP65:BS78)=0,"",SUMIF($R65:$R78,"○",BP65:BS78))</f>
      </c>
      <c r="BQ84" s="253"/>
      <c r="BR84" s="253"/>
      <c r="BS84" s="253"/>
      <c r="BT84" s="336">
        <f>IF(SUM(BT65:BW78)=0,"",SUMIF($R65:$R78,"○",BT65:BW78))</f>
      </c>
      <c r="BU84" s="253"/>
      <c r="BV84" s="253"/>
      <c r="BW84" s="253"/>
      <c r="BX84" s="336">
        <f>IF(SUM(BX65:CA78)=0,"",SUMIF($R65:$R78,"○",BX65:CA78))</f>
      </c>
      <c r="BY84" s="253"/>
      <c r="BZ84" s="253"/>
      <c r="CA84" s="253"/>
      <c r="CB84" s="253">
        <f>SUM(T84:CA84)</f>
        <v>0</v>
      </c>
      <c r="CC84" s="253"/>
      <c r="CD84" s="253"/>
      <c r="CE84" s="253"/>
      <c r="CF84" s="253"/>
      <c r="CH84" s="62"/>
      <c r="CI84" s="61"/>
      <c r="CJ84" s="61"/>
      <c r="CK84" s="61"/>
      <c r="CL84" s="3"/>
      <c r="CM84" s="3"/>
      <c r="CN84" s="3"/>
    </row>
    <row r="85" spans="1:92" ht="12" customHeight="1">
      <c r="A85" s="396"/>
      <c r="B85" s="397"/>
      <c r="C85" s="321"/>
      <c r="D85" s="255"/>
      <c r="E85" s="324" t="s">
        <v>212</v>
      </c>
      <c r="F85" s="324"/>
      <c r="G85" s="324"/>
      <c r="H85" s="326"/>
      <c r="I85" s="328" t="s">
        <v>209</v>
      </c>
      <c r="J85" s="328"/>
      <c r="K85" s="328"/>
      <c r="L85" s="328"/>
      <c r="M85" s="329"/>
      <c r="N85" s="331" t="s">
        <v>137</v>
      </c>
      <c r="O85" s="332"/>
      <c r="P85" s="334" t="s">
        <v>137</v>
      </c>
      <c r="Q85" s="332"/>
      <c r="R85" s="334" t="s">
        <v>137</v>
      </c>
      <c r="S85" s="329"/>
      <c r="T85" s="319">
        <f>IF(SUM(T65:W78)=0,"",SUMPRODUCT(($R65:$R78="○")*(T65:W78&lt;&gt;"")))</f>
      </c>
      <c r="U85" s="239"/>
      <c r="V85" s="239"/>
      <c r="W85" s="237" t="s">
        <v>136</v>
      </c>
      <c r="X85" s="319">
        <f>IF(SUM(X65:AA78)=0,"",SUMPRODUCT(($R65:$R78="○")*(X65:AA78&lt;&gt;"")))</f>
      </c>
      <c r="Y85" s="239"/>
      <c r="Z85" s="239"/>
      <c r="AA85" s="237" t="s">
        <v>136</v>
      </c>
      <c r="AB85" s="319">
        <f>IF(SUM(AB65:AE78)=0,"",SUMPRODUCT(($R65:$R78="○")*(AB65:AE78&lt;&gt;"")))</f>
      </c>
      <c r="AC85" s="239"/>
      <c r="AD85" s="239"/>
      <c r="AE85" s="237" t="s">
        <v>136</v>
      </c>
      <c r="AF85" s="319">
        <f>IF(SUM(AF65:AI78)=0,"",SUMPRODUCT(($R65:$R78="○")*(AF65:AI78&lt;&gt;"")))</f>
      </c>
      <c r="AG85" s="239"/>
      <c r="AH85" s="239"/>
      <c r="AI85" s="237" t="s">
        <v>136</v>
      </c>
      <c r="AJ85" s="319">
        <f>IF(SUM(AJ65:AM78)=0,"",SUMPRODUCT(($R65:$R78="○")*(AJ65:AM78&lt;&gt;"")))</f>
      </c>
      <c r="AK85" s="239"/>
      <c r="AL85" s="239"/>
      <c r="AM85" s="237" t="s">
        <v>136</v>
      </c>
      <c r="AN85" s="319">
        <f>IF(SUM(AN65:AQ78)=0,"",SUMPRODUCT(($R65:$R78="○")*(AN65:AQ78&lt;&gt;"")))</f>
      </c>
      <c r="AO85" s="239"/>
      <c r="AP85" s="239"/>
      <c r="AQ85" s="237" t="s">
        <v>136</v>
      </c>
      <c r="AR85" s="319">
        <f>IF(SUM(AR65:AU78)=0,"",SUMPRODUCT(($R65:$R78="○")*(AR65:AU78&lt;&gt;"")))</f>
      </c>
      <c r="AS85" s="239"/>
      <c r="AT85" s="239"/>
      <c r="AU85" s="237" t="s">
        <v>136</v>
      </c>
      <c r="AV85" s="319">
        <f>IF(SUM(AV65:AY78)=0,"",SUMPRODUCT(($R65:$R78="○")*(AV65:AY78&lt;&gt;"")))</f>
      </c>
      <c r="AW85" s="239"/>
      <c r="AX85" s="239"/>
      <c r="AY85" s="237" t="s">
        <v>136</v>
      </c>
      <c r="AZ85" s="319">
        <f>IF(SUM(AZ65:BC78)=0,"",SUMPRODUCT(($R65:$R78="○")*(AZ65:BC78&lt;&gt;"")))</f>
      </c>
      <c r="BA85" s="239"/>
      <c r="BB85" s="239"/>
      <c r="BC85" s="237" t="s">
        <v>136</v>
      </c>
      <c r="BD85" s="319">
        <f>IF(SUM(BD65:BG78)=0,"",SUMPRODUCT(($R65:$R78="○")*(BD65:BG78&lt;&gt;"")))</f>
      </c>
      <c r="BE85" s="239"/>
      <c r="BF85" s="239"/>
      <c r="BG85" s="237" t="s">
        <v>136</v>
      </c>
      <c r="BH85" s="319">
        <f>IF(SUM(BH65:BK78)=0,"",SUMPRODUCT(($R65:$R78="○")*(BH65:BK78&lt;&gt;"")))</f>
      </c>
      <c r="BI85" s="239"/>
      <c r="BJ85" s="239"/>
      <c r="BK85" s="237" t="s">
        <v>136</v>
      </c>
      <c r="BL85" s="319">
        <f>IF(SUM(BL65:BO78)=0,"",SUMPRODUCT(($R65:$R78="○")*(BL65:BO78&lt;&gt;"")))</f>
      </c>
      <c r="BM85" s="239"/>
      <c r="BN85" s="239"/>
      <c r="BO85" s="237" t="s">
        <v>136</v>
      </c>
      <c r="BP85" s="305"/>
      <c r="BQ85" s="305"/>
      <c r="BR85" s="305"/>
      <c r="BS85" s="306"/>
      <c r="BT85" s="304"/>
      <c r="BU85" s="305"/>
      <c r="BV85" s="305"/>
      <c r="BW85" s="306"/>
      <c r="BX85" s="304"/>
      <c r="BY85" s="305"/>
      <c r="BZ85" s="305"/>
      <c r="CA85" s="306"/>
      <c r="CB85" s="247">
        <f>SUM(T85:CA86)</f>
        <v>0</v>
      </c>
      <c r="CC85" s="248"/>
      <c r="CD85" s="248"/>
      <c r="CE85" s="248"/>
      <c r="CF85" s="237" t="s">
        <v>169</v>
      </c>
      <c r="CH85" s="62"/>
      <c r="CI85" s="61"/>
      <c r="CJ85" s="61"/>
      <c r="CK85" s="61"/>
      <c r="CL85" s="3"/>
      <c r="CM85" s="3"/>
      <c r="CN85" s="3"/>
    </row>
    <row r="86" spans="1:92" ht="6" customHeight="1">
      <c r="A86" s="396"/>
      <c r="B86" s="397"/>
      <c r="C86" s="322"/>
      <c r="D86" s="323"/>
      <c r="E86" s="325"/>
      <c r="F86" s="325"/>
      <c r="G86" s="325"/>
      <c r="H86" s="327"/>
      <c r="I86" s="323"/>
      <c r="J86" s="323"/>
      <c r="K86" s="323"/>
      <c r="L86" s="323"/>
      <c r="M86" s="330"/>
      <c r="N86" s="333"/>
      <c r="O86" s="327"/>
      <c r="P86" s="335"/>
      <c r="Q86" s="327"/>
      <c r="R86" s="335"/>
      <c r="S86" s="330"/>
      <c r="T86" s="320"/>
      <c r="U86" s="320"/>
      <c r="V86" s="320"/>
      <c r="W86" s="312"/>
      <c r="X86" s="320"/>
      <c r="Y86" s="320"/>
      <c r="Z86" s="320"/>
      <c r="AA86" s="312"/>
      <c r="AB86" s="320"/>
      <c r="AC86" s="320"/>
      <c r="AD86" s="320"/>
      <c r="AE86" s="312"/>
      <c r="AF86" s="320"/>
      <c r="AG86" s="320"/>
      <c r="AH86" s="320"/>
      <c r="AI86" s="312"/>
      <c r="AJ86" s="320"/>
      <c r="AK86" s="320"/>
      <c r="AL86" s="320"/>
      <c r="AM86" s="312"/>
      <c r="AN86" s="320"/>
      <c r="AO86" s="320"/>
      <c r="AP86" s="320"/>
      <c r="AQ86" s="312"/>
      <c r="AR86" s="320"/>
      <c r="AS86" s="320"/>
      <c r="AT86" s="320"/>
      <c r="AU86" s="312"/>
      <c r="AV86" s="320"/>
      <c r="AW86" s="320"/>
      <c r="AX86" s="320"/>
      <c r="AY86" s="312"/>
      <c r="AZ86" s="320"/>
      <c r="BA86" s="320"/>
      <c r="BB86" s="320"/>
      <c r="BC86" s="312"/>
      <c r="BD86" s="320"/>
      <c r="BE86" s="320"/>
      <c r="BF86" s="320"/>
      <c r="BG86" s="312"/>
      <c r="BH86" s="320"/>
      <c r="BI86" s="320"/>
      <c r="BJ86" s="320"/>
      <c r="BK86" s="312"/>
      <c r="BL86" s="320"/>
      <c r="BM86" s="320"/>
      <c r="BN86" s="320"/>
      <c r="BO86" s="312"/>
      <c r="BP86" s="308"/>
      <c r="BQ86" s="308"/>
      <c r="BR86" s="308"/>
      <c r="BS86" s="309"/>
      <c r="BT86" s="307"/>
      <c r="BU86" s="308"/>
      <c r="BV86" s="308"/>
      <c r="BW86" s="309"/>
      <c r="BX86" s="307"/>
      <c r="BY86" s="308"/>
      <c r="BZ86" s="308"/>
      <c r="CA86" s="309"/>
      <c r="CB86" s="310"/>
      <c r="CC86" s="311"/>
      <c r="CD86" s="311"/>
      <c r="CE86" s="311"/>
      <c r="CF86" s="312"/>
      <c r="CH86" s="62"/>
      <c r="CI86" s="61"/>
      <c r="CJ86" s="61"/>
      <c r="CK86" s="61"/>
      <c r="CL86" s="3"/>
      <c r="CM86" s="3"/>
      <c r="CN86" s="3"/>
    </row>
    <row r="87" spans="1:92" ht="18" customHeight="1">
      <c r="A87" s="396"/>
      <c r="B87" s="397"/>
      <c r="C87" s="45" t="s">
        <v>151</v>
      </c>
      <c r="D87" s="302" t="s">
        <v>150</v>
      </c>
      <c r="E87" s="302"/>
      <c r="F87" s="302"/>
      <c r="G87" s="303"/>
      <c r="H87" s="313"/>
      <c r="I87" s="314"/>
      <c r="J87" s="314"/>
      <c r="K87" s="314"/>
      <c r="L87" s="314"/>
      <c r="M87" s="315"/>
      <c r="N87" s="316">
        <f>IF(H87="","","○")</f>
      </c>
      <c r="O87" s="317"/>
      <c r="P87" s="317"/>
      <c r="Q87" s="317"/>
      <c r="R87" s="317"/>
      <c r="S87" s="318"/>
      <c r="T87" s="299"/>
      <c r="U87" s="300"/>
      <c r="V87" s="300"/>
      <c r="W87" s="300"/>
      <c r="X87" s="299"/>
      <c r="Y87" s="300"/>
      <c r="Z87" s="300"/>
      <c r="AA87" s="300"/>
      <c r="AB87" s="299"/>
      <c r="AC87" s="300"/>
      <c r="AD87" s="300"/>
      <c r="AE87" s="300"/>
      <c r="AF87" s="299"/>
      <c r="AG87" s="300"/>
      <c r="AH87" s="300"/>
      <c r="AI87" s="300"/>
      <c r="AJ87" s="299"/>
      <c r="AK87" s="300"/>
      <c r="AL87" s="300"/>
      <c r="AM87" s="300"/>
      <c r="AN87" s="299"/>
      <c r="AO87" s="300"/>
      <c r="AP87" s="300"/>
      <c r="AQ87" s="300"/>
      <c r="AR87" s="299"/>
      <c r="AS87" s="300"/>
      <c r="AT87" s="300"/>
      <c r="AU87" s="300"/>
      <c r="AV87" s="299"/>
      <c r="AW87" s="300"/>
      <c r="AX87" s="300"/>
      <c r="AY87" s="300"/>
      <c r="AZ87" s="299"/>
      <c r="BA87" s="300"/>
      <c r="BB87" s="300"/>
      <c r="BC87" s="300"/>
      <c r="BD87" s="299"/>
      <c r="BE87" s="300"/>
      <c r="BF87" s="300"/>
      <c r="BG87" s="300"/>
      <c r="BH87" s="299"/>
      <c r="BI87" s="300"/>
      <c r="BJ87" s="300"/>
      <c r="BK87" s="300"/>
      <c r="BL87" s="299"/>
      <c r="BM87" s="300"/>
      <c r="BN87" s="300"/>
      <c r="BO87" s="300"/>
      <c r="BP87" s="299"/>
      <c r="BQ87" s="300"/>
      <c r="BR87" s="300"/>
      <c r="BS87" s="300"/>
      <c r="BT87" s="299"/>
      <c r="BU87" s="300"/>
      <c r="BV87" s="300"/>
      <c r="BW87" s="300"/>
      <c r="BX87" s="299"/>
      <c r="BY87" s="300"/>
      <c r="BZ87" s="300"/>
      <c r="CA87" s="300"/>
      <c r="CB87" s="301">
        <f>IF(SUM(T87:CA87)=0,"",SUM(T87:CA87))</f>
      </c>
      <c r="CC87" s="301"/>
      <c r="CD87" s="301"/>
      <c r="CE87" s="301"/>
      <c r="CF87" s="301"/>
      <c r="CH87" s="62"/>
      <c r="CI87" s="61"/>
      <c r="CJ87" s="61"/>
      <c r="CK87" s="61"/>
      <c r="CL87" s="3"/>
      <c r="CM87" s="3"/>
      <c r="CN87" s="3"/>
    </row>
    <row r="88" spans="1:92" ht="18" customHeight="1">
      <c r="A88" s="396"/>
      <c r="B88" s="397"/>
      <c r="C88" s="45"/>
      <c r="D88" s="302" t="s">
        <v>26</v>
      </c>
      <c r="E88" s="302"/>
      <c r="F88" s="302"/>
      <c r="G88" s="303"/>
      <c r="H88" s="293"/>
      <c r="I88" s="294"/>
      <c r="J88" s="294"/>
      <c r="K88" s="294"/>
      <c r="L88" s="294"/>
      <c r="M88" s="295"/>
      <c r="N88" s="296">
        <f aca="true" t="shared" si="8" ref="N88:N94">IF(H88="","","○")</f>
      </c>
      <c r="O88" s="297"/>
      <c r="P88" s="297"/>
      <c r="Q88" s="297"/>
      <c r="R88" s="297"/>
      <c r="S88" s="298"/>
      <c r="T88" s="287"/>
      <c r="U88" s="288"/>
      <c r="V88" s="288"/>
      <c r="W88" s="288"/>
      <c r="X88" s="287"/>
      <c r="Y88" s="288"/>
      <c r="Z88" s="288"/>
      <c r="AA88" s="288"/>
      <c r="AB88" s="287"/>
      <c r="AC88" s="288"/>
      <c r="AD88" s="288"/>
      <c r="AE88" s="288"/>
      <c r="AF88" s="287"/>
      <c r="AG88" s="288"/>
      <c r="AH88" s="288"/>
      <c r="AI88" s="288"/>
      <c r="AJ88" s="287"/>
      <c r="AK88" s="288"/>
      <c r="AL88" s="288"/>
      <c r="AM88" s="288"/>
      <c r="AN88" s="287"/>
      <c r="AO88" s="288"/>
      <c r="AP88" s="288"/>
      <c r="AQ88" s="288"/>
      <c r="AR88" s="287"/>
      <c r="AS88" s="288"/>
      <c r="AT88" s="288"/>
      <c r="AU88" s="288"/>
      <c r="AV88" s="287"/>
      <c r="AW88" s="288"/>
      <c r="AX88" s="288"/>
      <c r="AY88" s="288"/>
      <c r="AZ88" s="287"/>
      <c r="BA88" s="288"/>
      <c r="BB88" s="288"/>
      <c r="BC88" s="288"/>
      <c r="BD88" s="287"/>
      <c r="BE88" s="288"/>
      <c r="BF88" s="288"/>
      <c r="BG88" s="288"/>
      <c r="BH88" s="287"/>
      <c r="BI88" s="288"/>
      <c r="BJ88" s="288"/>
      <c r="BK88" s="288"/>
      <c r="BL88" s="287"/>
      <c r="BM88" s="288"/>
      <c r="BN88" s="288"/>
      <c r="BO88" s="288"/>
      <c r="BP88" s="287"/>
      <c r="BQ88" s="288"/>
      <c r="BR88" s="288"/>
      <c r="BS88" s="288"/>
      <c r="BT88" s="287"/>
      <c r="BU88" s="288"/>
      <c r="BV88" s="288"/>
      <c r="BW88" s="288"/>
      <c r="BX88" s="287"/>
      <c r="BY88" s="288"/>
      <c r="BZ88" s="288"/>
      <c r="CA88" s="288"/>
      <c r="CB88" s="253">
        <f aca="true" t="shared" si="9" ref="CB88:CB94">IF(SUM(T88:CA88)=0,"",SUM(T88:CA88))</f>
      </c>
      <c r="CC88" s="253"/>
      <c r="CD88" s="253"/>
      <c r="CE88" s="253"/>
      <c r="CF88" s="253"/>
      <c r="CH88" s="62"/>
      <c r="CI88" s="61"/>
      <c r="CJ88" s="61"/>
      <c r="CK88" s="61"/>
      <c r="CL88" s="3"/>
      <c r="CM88" s="3"/>
      <c r="CN88" s="3"/>
    </row>
    <row r="89" spans="1:92" ht="18" customHeight="1">
      <c r="A89" s="396"/>
      <c r="B89" s="397"/>
      <c r="C89" s="45"/>
      <c r="D89" s="45"/>
      <c r="E89" s="45"/>
      <c r="F89" s="45"/>
      <c r="G89" s="45"/>
      <c r="H89" s="293"/>
      <c r="I89" s="294"/>
      <c r="J89" s="294"/>
      <c r="K89" s="294"/>
      <c r="L89" s="294"/>
      <c r="M89" s="295"/>
      <c r="N89" s="296">
        <f t="shared" si="8"/>
      </c>
      <c r="O89" s="297"/>
      <c r="P89" s="297"/>
      <c r="Q89" s="297"/>
      <c r="R89" s="297"/>
      <c r="S89" s="298"/>
      <c r="T89" s="287"/>
      <c r="U89" s="288"/>
      <c r="V89" s="288"/>
      <c r="W89" s="288"/>
      <c r="X89" s="287"/>
      <c r="Y89" s="288"/>
      <c r="Z89" s="288"/>
      <c r="AA89" s="288"/>
      <c r="AB89" s="287"/>
      <c r="AC89" s="288"/>
      <c r="AD89" s="288"/>
      <c r="AE89" s="288"/>
      <c r="AF89" s="287"/>
      <c r="AG89" s="288"/>
      <c r="AH89" s="288"/>
      <c r="AI89" s="288"/>
      <c r="AJ89" s="287"/>
      <c r="AK89" s="288"/>
      <c r="AL89" s="288"/>
      <c r="AM89" s="288"/>
      <c r="AN89" s="287"/>
      <c r="AO89" s="288"/>
      <c r="AP89" s="288"/>
      <c r="AQ89" s="288"/>
      <c r="AR89" s="287"/>
      <c r="AS89" s="288"/>
      <c r="AT89" s="288"/>
      <c r="AU89" s="288"/>
      <c r="AV89" s="287"/>
      <c r="AW89" s="288"/>
      <c r="AX89" s="288"/>
      <c r="AY89" s="288"/>
      <c r="AZ89" s="287"/>
      <c r="BA89" s="288"/>
      <c r="BB89" s="288"/>
      <c r="BC89" s="288"/>
      <c r="BD89" s="287"/>
      <c r="BE89" s="288"/>
      <c r="BF89" s="288"/>
      <c r="BG89" s="288"/>
      <c r="BH89" s="287"/>
      <c r="BI89" s="288"/>
      <c r="BJ89" s="288"/>
      <c r="BK89" s="288"/>
      <c r="BL89" s="287"/>
      <c r="BM89" s="288"/>
      <c r="BN89" s="288"/>
      <c r="BO89" s="288"/>
      <c r="BP89" s="287"/>
      <c r="BQ89" s="288"/>
      <c r="BR89" s="288"/>
      <c r="BS89" s="288"/>
      <c r="BT89" s="287"/>
      <c r="BU89" s="288"/>
      <c r="BV89" s="288"/>
      <c r="BW89" s="288"/>
      <c r="BX89" s="287"/>
      <c r="BY89" s="288"/>
      <c r="BZ89" s="288"/>
      <c r="CA89" s="288"/>
      <c r="CB89" s="253">
        <f t="shared" si="9"/>
      </c>
      <c r="CC89" s="253"/>
      <c r="CD89" s="253"/>
      <c r="CE89" s="253"/>
      <c r="CF89" s="253"/>
      <c r="CH89" s="62"/>
      <c r="CI89" s="61"/>
      <c r="CJ89" s="61"/>
      <c r="CK89" s="61"/>
      <c r="CL89" s="3"/>
      <c r="CM89" s="3"/>
      <c r="CN89" s="3"/>
    </row>
    <row r="90" spans="1:86" ht="18" customHeight="1">
      <c r="A90" s="396"/>
      <c r="B90" s="397"/>
      <c r="C90" s="45"/>
      <c r="D90" s="45"/>
      <c r="E90" s="45"/>
      <c r="F90" s="45"/>
      <c r="G90" s="45"/>
      <c r="H90" s="293"/>
      <c r="I90" s="294"/>
      <c r="J90" s="294"/>
      <c r="K90" s="294"/>
      <c r="L90" s="294"/>
      <c r="M90" s="295"/>
      <c r="N90" s="296">
        <f t="shared" si="8"/>
      </c>
      <c r="O90" s="297"/>
      <c r="P90" s="297"/>
      <c r="Q90" s="297"/>
      <c r="R90" s="297"/>
      <c r="S90" s="298"/>
      <c r="T90" s="287"/>
      <c r="U90" s="288"/>
      <c r="V90" s="288"/>
      <c r="W90" s="288"/>
      <c r="X90" s="287"/>
      <c r="Y90" s="288"/>
      <c r="Z90" s="288"/>
      <c r="AA90" s="288"/>
      <c r="AB90" s="287"/>
      <c r="AC90" s="288"/>
      <c r="AD90" s="288"/>
      <c r="AE90" s="288"/>
      <c r="AF90" s="287"/>
      <c r="AG90" s="288"/>
      <c r="AH90" s="288"/>
      <c r="AI90" s="288"/>
      <c r="AJ90" s="287"/>
      <c r="AK90" s="288"/>
      <c r="AL90" s="288"/>
      <c r="AM90" s="288"/>
      <c r="AN90" s="287"/>
      <c r="AO90" s="288"/>
      <c r="AP90" s="288"/>
      <c r="AQ90" s="288"/>
      <c r="AR90" s="287"/>
      <c r="AS90" s="288"/>
      <c r="AT90" s="288"/>
      <c r="AU90" s="288"/>
      <c r="AV90" s="287"/>
      <c r="AW90" s="288"/>
      <c r="AX90" s="288"/>
      <c r="AY90" s="288"/>
      <c r="AZ90" s="287"/>
      <c r="BA90" s="288"/>
      <c r="BB90" s="288"/>
      <c r="BC90" s="288"/>
      <c r="BD90" s="287"/>
      <c r="BE90" s="288"/>
      <c r="BF90" s="288"/>
      <c r="BG90" s="288"/>
      <c r="BH90" s="287"/>
      <c r="BI90" s="288"/>
      <c r="BJ90" s="288"/>
      <c r="BK90" s="288"/>
      <c r="BL90" s="287"/>
      <c r="BM90" s="288"/>
      <c r="BN90" s="288"/>
      <c r="BO90" s="288"/>
      <c r="BP90" s="287"/>
      <c r="BQ90" s="288"/>
      <c r="BR90" s="288"/>
      <c r="BS90" s="288"/>
      <c r="BT90" s="287"/>
      <c r="BU90" s="288"/>
      <c r="BV90" s="288"/>
      <c r="BW90" s="288"/>
      <c r="BX90" s="287"/>
      <c r="BY90" s="288"/>
      <c r="BZ90" s="288"/>
      <c r="CA90" s="288"/>
      <c r="CB90" s="253">
        <f t="shared" si="9"/>
      </c>
      <c r="CC90" s="253"/>
      <c r="CD90" s="253"/>
      <c r="CE90" s="253"/>
      <c r="CF90" s="253"/>
      <c r="CH90" s="73"/>
    </row>
    <row r="91" spans="1:86" ht="18" customHeight="1">
      <c r="A91" s="396"/>
      <c r="B91" s="397"/>
      <c r="C91" s="45"/>
      <c r="D91" s="45"/>
      <c r="E91" s="45"/>
      <c r="F91" s="45"/>
      <c r="G91" s="45"/>
      <c r="H91" s="293"/>
      <c r="I91" s="294"/>
      <c r="J91" s="294"/>
      <c r="K91" s="294"/>
      <c r="L91" s="294"/>
      <c r="M91" s="295"/>
      <c r="N91" s="296">
        <f t="shared" si="8"/>
      </c>
      <c r="O91" s="297"/>
      <c r="P91" s="297"/>
      <c r="Q91" s="297"/>
      <c r="R91" s="297"/>
      <c r="S91" s="298"/>
      <c r="T91" s="287"/>
      <c r="U91" s="288"/>
      <c r="V91" s="288"/>
      <c r="W91" s="288"/>
      <c r="X91" s="287"/>
      <c r="Y91" s="288"/>
      <c r="Z91" s="288"/>
      <c r="AA91" s="288"/>
      <c r="AB91" s="287"/>
      <c r="AC91" s="288"/>
      <c r="AD91" s="288"/>
      <c r="AE91" s="288"/>
      <c r="AF91" s="287"/>
      <c r="AG91" s="288"/>
      <c r="AH91" s="288"/>
      <c r="AI91" s="288"/>
      <c r="AJ91" s="287"/>
      <c r="AK91" s="288"/>
      <c r="AL91" s="288"/>
      <c r="AM91" s="288"/>
      <c r="AN91" s="287"/>
      <c r="AO91" s="288"/>
      <c r="AP91" s="288"/>
      <c r="AQ91" s="288"/>
      <c r="AR91" s="287"/>
      <c r="AS91" s="288"/>
      <c r="AT91" s="288"/>
      <c r="AU91" s="288"/>
      <c r="AV91" s="287"/>
      <c r="AW91" s="288"/>
      <c r="AX91" s="288"/>
      <c r="AY91" s="288"/>
      <c r="AZ91" s="287"/>
      <c r="BA91" s="288"/>
      <c r="BB91" s="288"/>
      <c r="BC91" s="288"/>
      <c r="BD91" s="287"/>
      <c r="BE91" s="288"/>
      <c r="BF91" s="288"/>
      <c r="BG91" s="288"/>
      <c r="BH91" s="287"/>
      <c r="BI91" s="288"/>
      <c r="BJ91" s="288"/>
      <c r="BK91" s="288"/>
      <c r="BL91" s="287"/>
      <c r="BM91" s="288"/>
      <c r="BN91" s="288"/>
      <c r="BO91" s="288"/>
      <c r="BP91" s="287"/>
      <c r="BQ91" s="288"/>
      <c r="BR91" s="288"/>
      <c r="BS91" s="288"/>
      <c r="BT91" s="287"/>
      <c r="BU91" s="288"/>
      <c r="BV91" s="288"/>
      <c r="BW91" s="288"/>
      <c r="BX91" s="287"/>
      <c r="BY91" s="288"/>
      <c r="BZ91" s="288"/>
      <c r="CA91" s="288"/>
      <c r="CB91" s="253">
        <f t="shared" si="9"/>
      </c>
      <c r="CC91" s="253"/>
      <c r="CD91" s="253"/>
      <c r="CE91" s="253"/>
      <c r="CF91" s="253"/>
      <c r="CH91" s="73"/>
    </row>
    <row r="92" spans="1:84" ht="18" customHeight="1">
      <c r="A92" s="396"/>
      <c r="B92" s="397"/>
      <c r="C92" s="45"/>
      <c r="D92" s="45"/>
      <c r="E92" s="45"/>
      <c r="F92" s="45"/>
      <c r="G92" s="45"/>
      <c r="H92" s="293"/>
      <c r="I92" s="294"/>
      <c r="J92" s="294"/>
      <c r="K92" s="294"/>
      <c r="L92" s="294"/>
      <c r="M92" s="295"/>
      <c r="N92" s="296">
        <f t="shared" si="8"/>
      </c>
      <c r="O92" s="297"/>
      <c r="P92" s="297"/>
      <c r="Q92" s="297"/>
      <c r="R92" s="297"/>
      <c r="S92" s="298"/>
      <c r="T92" s="287"/>
      <c r="U92" s="288"/>
      <c r="V92" s="288"/>
      <c r="W92" s="288"/>
      <c r="X92" s="287"/>
      <c r="Y92" s="288"/>
      <c r="Z92" s="288"/>
      <c r="AA92" s="288"/>
      <c r="AB92" s="287"/>
      <c r="AC92" s="288"/>
      <c r="AD92" s="288"/>
      <c r="AE92" s="288"/>
      <c r="AF92" s="287"/>
      <c r="AG92" s="288"/>
      <c r="AH92" s="288"/>
      <c r="AI92" s="288"/>
      <c r="AJ92" s="287"/>
      <c r="AK92" s="288"/>
      <c r="AL92" s="288"/>
      <c r="AM92" s="288"/>
      <c r="AN92" s="287"/>
      <c r="AO92" s="288"/>
      <c r="AP92" s="288"/>
      <c r="AQ92" s="288"/>
      <c r="AR92" s="287"/>
      <c r="AS92" s="288"/>
      <c r="AT92" s="288"/>
      <c r="AU92" s="288"/>
      <c r="AV92" s="287"/>
      <c r="AW92" s="288"/>
      <c r="AX92" s="288"/>
      <c r="AY92" s="288"/>
      <c r="AZ92" s="287"/>
      <c r="BA92" s="288"/>
      <c r="BB92" s="288"/>
      <c r="BC92" s="288"/>
      <c r="BD92" s="287"/>
      <c r="BE92" s="288"/>
      <c r="BF92" s="288"/>
      <c r="BG92" s="288"/>
      <c r="BH92" s="287"/>
      <c r="BI92" s="288"/>
      <c r="BJ92" s="288"/>
      <c r="BK92" s="288"/>
      <c r="BL92" s="287"/>
      <c r="BM92" s="288"/>
      <c r="BN92" s="288"/>
      <c r="BO92" s="288"/>
      <c r="BP92" s="287"/>
      <c r="BQ92" s="288"/>
      <c r="BR92" s="288"/>
      <c r="BS92" s="288"/>
      <c r="BT92" s="287"/>
      <c r="BU92" s="288"/>
      <c r="BV92" s="288"/>
      <c r="BW92" s="288"/>
      <c r="BX92" s="287"/>
      <c r="BY92" s="288"/>
      <c r="BZ92" s="288"/>
      <c r="CA92" s="288"/>
      <c r="CB92" s="253">
        <f t="shared" si="9"/>
      </c>
      <c r="CC92" s="253"/>
      <c r="CD92" s="253"/>
      <c r="CE92" s="253"/>
      <c r="CF92" s="253"/>
    </row>
    <row r="93" spans="1:84" ht="18" customHeight="1">
      <c r="A93" s="396"/>
      <c r="B93" s="397"/>
      <c r="C93" s="45"/>
      <c r="D93" s="45"/>
      <c r="E93" s="45"/>
      <c r="F93" s="45"/>
      <c r="G93" s="45"/>
      <c r="H93" s="293"/>
      <c r="I93" s="294"/>
      <c r="J93" s="294"/>
      <c r="K93" s="294"/>
      <c r="L93" s="294"/>
      <c r="M93" s="295"/>
      <c r="N93" s="296">
        <f t="shared" si="8"/>
      </c>
      <c r="O93" s="297"/>
      <c r="P93" s="297"/>
      <c r="Q93" s="297"/>
      <c r="R93" s="297"/>
      <c r="S93" s="298"/>
      <c r="T93" s="287"/>
      <c r="U93" s="288"/>
      <c r="V93" s="288"/>
      <c r="W93" s="288"/>
      <c r="X93" s="287"/>
      <c r="Y93" s="288"/>
      <c r="Z93" s="288"/>
      <c r="AA93" s="288"/>
      <c r="AB93" s="287"/>
      <c r="AC93" s="288"/>
      <c r="AD93" s="288"/>
      <c r="AE93" s="288"/>
      <c r="AF93" s="287"/>
      <c r="AG93" s="288"/>
      <c r="AH93" s="288"/>
      <c r="AI93" s="288"/>
      <c r="AJ93" s="287"/>
      <c r="AK93" s="288"/>
      <c r="AL93" s="288"/>
      <c r="AM93" s="288"/>
      <c r="AN93" s="287"/>
      <c r="AO93" s="288"/>
      <c r="AP93" s="288"/>
      <c r="AQ93" s="288"/>
      <c r="AR93" s="287"/>
      <c r="AS93" s="288"/>
      <c r="AT93" s="288"/>
      <c r="AU93" s="288"/>
      <c r="AV93" s="287"/>
      <c r="AW93" s="288"/>
      <c r="AX93" s="288"/>
      <c r="AY93" s="288"/>
      <c r="AZ93" s="287"/>
      <c r="BA93" s="288"/>
      <c r="BB93" s="288"/>
      <c r="BC93" s="288"/>
      <c r="BD93" s="287"/>
      <c r="BE93" s="288"/>
      <c r="BF93" s="288"/>
      <c r="BG93" s="288"/>
      <c r="BH93" s="287"/>
      <c r="BI93" s="288"/>
      <c r="BJ93" s="288"/>
      <c r="BK93" s="288"/>
      <c r="BL93" s="287"/>
      <c r="BM93" s="288"/>
      <c r="BN93" s="288"/>
      <c r="BO93" s="288"/>
      <c r="BP93" s="287"/>
      <c r="BQ93" s="288"/>
      <c r="BR93" s="288"/>
      <c r="BS93" s="288"/>
      <c r="BT93" s="287"/>
      <c r="BU93" s="288"/>
      <c r="BV93" s="288"/>
      <c r="BW93" s="288"/>
      <c r="BX93" s="287"/>
      <c r="BY93" s="288"/>
      <c r="BZ93" s="288"/>
      <c r="CA93" s="288"/>
      <c r="CB93" s="253">
        <f t="shared" si="9"/>
      </c>
      <c r="CC93" s="253"/>
      <c r="CD93" s="253"/>
      <c r="CE93" s="253"/>
      <c r="CF93" s="253"/>
    </row>
    <row r="94" spans="1:84" ht="18" customHeight="1">
      <c r="A94" s="396"/>
      <c r="B94" s="397"/>
      <c r="C94" s="74"/>
      <c r="D94" s="75"/>
      <c r="E94" s="75"/>
      <c r="F94" s="75"/>
      <c r="G94" s="76"/>
      <c r="H94" s="293"/>
      <c r="I94" s="294"/>
      <c r="J94" s="294"/>
      <c r="K94" s="294"/>
      <c r="L94" s="294"/>
      <c r="M94" s="295"/>
      <c r="N94" s="296">
        <f t="shared" si="8"/>
      </c>
      <c r="O94" s="297"/>
      <c r="P94" s="297"/>
      <c r="Q94" s="297"/>
      <c r="R94" s="297"/>
      <c r="S94" s="298"/>
      <c r="T94" s="287"/>
      <c r="U94" s="288"/>
      <c r="V94" s="288"/>
      <c r="W94" s="288"/>
      <c r="X94" s="287"/>
      <c r="Y94" s="288"/>
      <c r="Z94" s="288"/>
      <c r="AA94" s="288"/>
      <c r="AB94" s="287"/>
      <c r="AC94" s="288"/>
      <c r="AD94" s="288"/>
      <c r="AE94" s="288"/>
      <c r="AF94" s="287"/>
      <c r="AG94" s="288"/>
      <c r="AH94" s="288"/>
      <c r="AI94" s="288"/>
      <c r="AJ94" s="287"/>
      <c r="AK94" s="288"/>
      <c r="AL94" s="288"/>
      <c r="AM94" s="288"/>
      <c r="AN94" s="287"/>
      <c r="AO94" s="288"/>
      <c r="AP94" s="288"/>
      <c r="AQ94" s="288"/>
      <c r="AR94" s="287"/>
      <c r="AS94" s="288"/>
      <c r="AT94" s="288"/>
      <c r="AU94" s="288"/>
      <c r="AV94" s="287"/>
      <c r="AW94" s="288"/>
      <c r="AX94" s="288"/>
      <c r="AY94" s="288"/>
      <c r="AZ94" s="287"/>
      <c r="BA94" s="288"/>
      <c r="BB94" s="288"/>
      <c r="BC94" s="288"/>
      <c r="BD94" s="287"/>
      <c r="BE94" s="288"/>
      <c r="BF94" s="288"/>
      <c r="BG94" s="288"/>
      <c r="BH94" s="287"/>
      <c r="BI94" s="288"/>
      <c r="BJ94" s="288"/>
      <c r="BK94" s="288"/>
      <c r="BL94" s="287"/>
      <c r="BM94" s="288"/>
      <c r="BN94" s="288"/>
      <c r="BO94" s="288"/>
      <c r="BP94" s="287"/>
      <c r="BQ94" s="288"/>
      <c r="BR94" s="288"/>
      <c r="BS94" s="288"/>
      <c r="BT94" s="287"/>
      <c r="BU94" s="288"/>
      <c r="BV94" s="288"/>
      <c r="BW94" s="288"/>
      <c r="BX94" s="287"/>
      <c r="BY94" s="288"/>
      <c r="BZ94" s="288"/>
      <c r="CA94" s="288"/>
      <c r="CB94" s="253">
        <f t="shared" si="9"/>
      </c>
      <c r="CC94" s="253"/>
      <c r="CD94" s="253"/>
      <c r="CE94" s="253"/>
      <c r="CF94" s="253"/>
    </row>
    <row r="95" spans="1:84" ht="18" customHeight="1">
      <c r="A95" s="398"/>
      <c r="B95" s="399"/>
      <c r="C95" s="77" t="s">
        <v>144</v>
      </c>
      <c r="D95" s="77"/>
      <c r="E95" s="289" t="s">
        <v>33</v>
      </c>
      <c r="F95" s="289"/>
      <c r="G95" s="289"/>
      <c r="H95" s="289"/>
      <c r="I95" s="289"/>
      <c r="J95" s="289"/>
      <c r="K95" s="289"/>
      <c r="L95" s="289"/>
      <c r="M95" s="40"/>
      <c r="N95" s="290" t="s">
        <v>137</v>
      </c>
      <c r="O95" s="291"/>
      <c r="P95" s="291" t="s">
        <v>137</v>
      </c>
      <c r="Q95" s="291"/>
      <c r="R95" s="291" t="s">
        <v>137</v>
      </c>
      <c r="S95" s="292"/>
      <c r="T95" s="285">
        <f>IF(SUM(T87:W94)=0,"",SUM(T87:W94))</f>
      </c>
      <c r="U95" s="286"/>
      <c r="V95" s="286"/>
      <c r="W95" s="286"/>
      <c r="X95" s="285">
        <f>IF(SUM(X87:AA94)=0,"",SUM(X87:AA94))</f>
      </c>
      <c r="Y95" s="286"/>
      <c r="Z95" s="286"/>
      <c r="AA95" s="286"/>
      <c r="AB95" s="285">
        <f>IF(SUM(AB87:AE94)=0,"",SUM(AB87:AE94))</f>
      </c>
      <c r="AC95" s="286"/>
      <c r="AD95" s="286"/>
      <c r="AE95" s="286"/>
      <c r="AF95" s="285">
        <f>IF(SUM(AF87:AI94)=0,"",SUM(AF87:AI94))</f>
      </c>
      <c r="AG95" s="286"/>
      <c r="AH95" s="286"/>
      <c r="AI95" s="286"/>
      <c r="AJ95" s="285">
        <f>IF(SUM(AJ87:AM94)=0,"",SUM(AJ87:AM94))</f>
      </c>
      <c r="AK95" s="286"/>
      <c r="AL95" s="286"/>
      <c r="AM95" s="286"/>
      <c r="AN95" s="285">
        <f>IF(SUM(AN87:AQ94)=0,"",SUM(AN87:AQ94))</f>
      </c>
      <c r="AO95" s="286"/>
      <c r="AP95" s="286"/>
      <c r="AQ95" s="286"/>
      <c r="AR95" s="285">
        <f>IF(SUM(AR87:AU94)=0,"",SUM(AR87:AU94))</f>
      </c>
      <c r="AS95" s="286"/>
      <c r="AT95" s="286"/>
      <c r="AU95" s="286"/>
      <c r="AV95" s="285">
        <f>IF(SUM(AV87:AY94)=0,"",SUM(AV87:AY94))</f>
      </c>
      <c r="AW95" s="286"/>
      <c r="AX95" s="286"/>
      <c r="AY95" s="286"/>
      <c r="AZ95" s="285">
        <f>IF(SUM(AZ87:BC94)=0,"",SUM(AZ87:BC94))</f>
      </c>
      <c r="BA95" s="286"/>
      <c r="BB95" s="286"/>
      <c r="BC95" s="286"/>
      <c r="BD95" s="285">
        <f>IF(SUM(BD87:BG94)=0,"",SUM(BD87:BG94))</f>
      </c>
      <c r="BE95" s="286"/>
      <c r="BF95" s="286"/>
      <c r="BG95" s="286"/>
      <c r="BH95" s="285">
        <f>IF(SUM(BH87:BK94)=0,"",SUM(BH87:BK94))</f>
      </c>
      <c r="BI95" s="286"/>
      <c r="BJ95" s="286"/>
      <c r="BK95" s="286"/>
      <c r="BL95" s="285">
        <f>IF(SUM(BL87:BO94)=0,"",SUM(BL87:BO94))</f>
      </c>
      <c r="BM95" s="286"/>
      <c r="BN95" s="286"/>
      <c r="BO95" s="286"/>
      <c r="BP95" s="285">
        <f>IF(SUM(BP87:BS94)=0,"",SUM(BP87:BS94))</f>
      </c>
      <c r="BQ95" s="286"/>
      <c r="BR95" s="286"/>
      <c r="BS95" s="286"/>
      <c r="BT95" s="285">
        <f>IF(SUM(BT87:BW94)=0,"",SUM(BT87:BW94))</f>
      </c>
      <c r="BU95" s="286"/>
      <c r="BV95" s="286"/>
      <c r="BW95" s="286"/>
      <c r="BX95" s="285">
        <f>IF(SUM(BX87:CA94)=0,"",SUM(BX87:CA94))</f>
      </c>
      <c r="BY95" s="286"/>
      <c r="BZ95" s="286"/>
      <c r="CA95" s="286"/>
      <c r="CB95" s="286">
        <f>SUM(CB87:CF94)</f>
        <v>0</v>
      </c>
      <c r="CC95" s="286"/>
      <c r="CD95" s="286"/>
      <c r="CE95" s="286"/>
      <c r="CF95" s="286"/>
    </row>
    <row r="96" spans="1:84" ht="18" customHeight="1" hidden="1">
      <c r="A96" s="78"/>
      <c r="B96" s="79"/>
      <c r="C96" s="80" t="s">
        <v>144</v>
      </c>
      <c r="D96" s="80"/>
      <c r="E96" s="281" t="s">
        <v>181</v>
      </c>
      <c r="F96" s="281"/>
      <c r="G96" s="281"/>
      <c r="H96" s="281"/>
      <c r="I96" s="281"/>
      <c r="J96" s="281"/>
      <c r="K96" s="281"/>
      <c r="L96" s="281"/>
      <c r="M96" s="81"/>
      <c r="N96" s="282" t="s">
        <v>137</v>
      </c>
      <c r="O96" s="283"/>
      <c r="P96" s="283" t="s">
        <v>137</v>
      </c>
      <c r="Q96" s="283"/>
      <c r="R96" s="283" t="s">
        <v>137</v>
      </c>
      <c r="S96" s="284"/>
      <c r="T96" s="280">
        <f>IF(T95="","",COUNTIF(T87:W94,"&gt;0"))</f>
      </c>
      <c r="U96" s="280"/>
      <c r="V96" s="280"/>
      <c r="W96" s="280"/>
      <c r="X96" s="280">
        <f>IF(X95="","",COUNTIF(X87:AA94,"&gt;0"))</f>
      </c>
      <c r="Y96" s="280"/>
      <c r="Z96" s="280"/>
      <c r="AA96" s="280"/>
      <c r="AB96" s="280">
        <f>IF(AB95="","",COUNTIF(AB87:AE94,"&gt;0"))</f>
      </c>
      <c r="AC96" s="280"/>
      <c r="AD96" s="280"/>
      <c r="AE96" s="280"/>
      <c r="AF96" s="280">
        <f>IF(AF95="","",COUNTIF(AF87:AI94,"&gt;0"))</f>
      </c>
      <c r="AG96" s="280"/>
      <c r="AH96" s="280"/>
      <c r="AI96" s="280"/>
      <c r="AJ96" s="280">
        <f>IF(AJ95="","",COUNTIF(AJ87:AM94,"&gt;0"))</f>
      </c>
      <c r="AK96" s="280"/>
      <c r="AL96" s="280"/>
      <c r="AM96" s="280"/>
      <c r="AN96" s="280">
        <f>IF(AN95="","",COUNTIF(AN87:AQ94,"&gt;0"))</f>
      </c>
      <c r="AO96" s="280"/>
      <c r="AP96" s="280"/>
      <c r="AQ96" s="280"/>
      <c r="AR96" s="280">
        <f>IF(AR95="","",COUNTIF(AR87:AU94,"&gt;0"))</f>
      </c>
      <c r="AS96" s="280"/>
      <c r="AT96" s="280"/>
      <c r="AU96" s="280"/>
      <c r="AV96" s="280">
        <f>IF(AV95="","",COUNTIF(AV87:AY94,"&gt;0"))</f>
      </c>
      <c r="AW96" s="280"/>
      <c r="AX96" s="280"/>
      <c r="AY96" s="280"/>
      <c r="AZ96" s="280">
        <f>IF(AZ95="","",COUNTIF(AZ87:BC94,"&gt;0"))</f>
      </c>
      <c r="BA96" s="280"/>
      <c r="BB96" s="280"/>
      <c r="BC96" s="280"/>
      <c r="BD96" s="280">
        <f>IF(BD95="","",COUNTIF(BD87:BG94,"&gt;0"))</f>
      </c>
      <c r="BE96" s="280"/>
      <c r="BF96" s="280"/>
      <c r="BG96" s="280"/>
      <c r="BH96" s="280">
        <f>IF(BH95="","",COUNTIF(BH87:BK94,"&gt;0"))</f>
      </c>
      <c r="BI96" s="280"/>
      <c r="BJ96" s="280"/>
      <c r="BK96" s="280"/>
      <c r="BL96" s="280">
        <f>IF(BL95="","",COUNTIF(BL87:BO94,"&gt;0"))</f>
      </c>
      <c r="BM96" s="280"/>
      <c r="BN96" s="280"/>
      <c r="BO96" s="280"/>
      <c r="BP96" s="271"/>
      <c r="BQ96" s="271"/>
      <c r="BR96" s="271"/>
      <c r="BS96" s="271"/>
      <c r="BT96" s="271"/>
      <c r="BU96" s="271"/>
      <c r="BV96" s="271"/>
      <c r="BW96" s="271"/>
      <c r="BX96" s="271"/>
      <c r="BY96" s="271"/>
      <c r="BZ96" s="271"/>
      <c r="CA96" s="271"/>
      <c r="CB96" s="272">
        <f>IF(SUM(T96:CA96)=0,"",SUM(T96:CA96))</f>
      </c>
      <c r="CC96" s="272"/>
      <c r="CD96" s="272"/>
      <c r="CE96" s="272"/>
      <c r="CF96" s="272"/>
    </row>
    <row r="97" spans="1:84" ht="18" customHeight="1">
      <c r="A97" s="273" t="s">
        <v>155</v>
      </c>
      <c r="B97" s="274"/>
      <c r="C97" s="274"/>
      <c r="D97" s="274"/>
      <c r="E97" s="274"/>
      <c r="F97" s="274"/>
      <c r="G97" s="274"/>
      <c r="H97" s="275" t="s">
        <v>152</v>
      </c>
      <c r="I97" s="276"/>
      <c r="J97" s="276"/>
      <c r="K97" s="276"/>
      <c r="L97" s="276"/>
      <c r="M97" s="277"/>
      <c r="N97" s="263" t="s">
        <v>137</v>
      </c>
      <c r="O97" s="264"/>
      <c r="P97" s="264" t="s">
        <v>137</v>
      </c>
      <c r="Q97" s="264"/>
      <c r="R97" s="264" t="s">
        <v>137</v>
      </c>
      <c r="S97" s="266"/>
      <c r="T97" s="278">
        <f>IF(SUM(T63,T81,T95)=0,"",SUM(T63,T81,T95))</f>
      </c>
      <c r="U97" s="269"/>
      <c r="V97" s="269"/>
      <c r="W97" s="270"/>
      <c r="X97" s="279">
        <f>IF(SUM(X63,X81,X95)=0,"",SUM(X63,X81,X95))</f>
      </c>
      <c r="Y97" s="269"/>
      <c r="Z97" s="269"/>
      <c r="AA97" s="270"/>
      <c r="AB97" s="279">
        <f>IF(SUM(AB63,AB81,AB95)=0,"",SUM(AB63,AB81,AB95))</f>
      </c>
      <c r="AC97" s="269"/>
      <c r="AD97" s="269"/>
      <c r="AE97" s="270"/>
      <c r="AF97" s="269">
        <f>IF(SUM(AF63,AF81,AF95)=0,"",SUM(AF63,AF81,AF95))</f>
      </c>
      <c r="AG97" s="269"/>
      <c r="AH97" s="269"/>
      <c r="AI97" s="270"/>
      <c r="AJ97" s="269">
        <f>IF(SUM(AJ63,AJ81,AJ95)=0,"",SUM(AJ63,AJ81,AJ95))</f>
      </c>
      <c r="AK97" s="269"/>
      <c r="AL97" s="269"/>
      <c r="AM97" s="270"/>
      <c r="AN97" s="269">
        <f>IF(SUM(AN63,AN81,AN95)=0,"",SUM(AN63,AN81,AN95))</f>
      </c>
      <c r="AO97" s="269"/>
      <c r="AP97" s="269"/>
      <c r="AQ97" s="270"/>
      <c r="AR97" s="269">
        <f>IF(SUM(AR63,AR81,AR95)=0,"",SUM(AR63,AR81,AR95))</f>
      </c>
      <c r="AS97" s="269"/>
      <c r="AT97" s="269"/>
      <c r="AU97" s="270"/>
      <c r="AV97" s="269">
        <f>IF(SUM(AV63,AV81,AV95)=0,"",SUM(AV63,AV81,AV95))</f>
      </c>
      <c r="AW97" s="269"/>
      <c r="AX97" s="269"/>
      <c r="AY97" s="270"/>
      <c r="AZ97" s="269">
        <f>IF(SUM(AZ63,AZ81,AZ95)=0,"",SUM(AZ63,AZ81,AZ95))</f>
      </c>
      <c r="BA97" s="269"/>
      <c r="BB97" s="269"/>
      <c r="BC97" s="270"/>
      <c r="BD97" s="269">
        <f>IF(SUM(BD63,BD81,BD95)=0,"",SUM(BD63,BD81,BD95))</f>
      </c>
      <c r="BE97" s="269"/>
      <c r="BF97" s="269"/>
      <c r="BG97" s="270"/>
      <c r="BH97" s="269">
        <f>IF(SUM(BH63,BH81,BH95)=0,"",SUM(BH63,BH81,BH95))</f>
      </c>
      <c r="BI97" s="269"/>
      <c r="BJ97" s="269"/>
      <c r="BK97" s="270"/>
      <c r="BL97" s="269">
        <f>IF(SUM(BL63,BL81,BL95)=0,"",SUM(BL63,BL81,BL95))</f>
      </c>
      <c r="BM97" s="269"/>
      <c r="BN97" s="269"/>
      <c r="BO97" s="270"/>
      <c r="BP97" s="269">
        <f>IF(SUM(BP63,BP81,BP95)=0,"",SUM(BP63,BP81,BP95))</f>
      </c>
      <c r="BQ97" s="269"/>
      <c r="BR97" s="269"/>
      <c r="BS97" s="270"/>
      <c r="BT97" s="269">
        <f>IF(SUM(BT63,BT81,BT95)=0,"",SUM(BT63,BT81,BT95))</f>
      </c>
      <c r="BU97" s="269"/>
      <c r="BV97" s="269"/>
      <c r="BW97" s="270"/>
      <c r="BX97" s="269">
        <f>IF(SUM(BX63,BX81,BX95)=0,"",SUM(BX63,BX81,BX95))</f>
      </c>
      <c r="BY97" s="269"/>
      <c r="BZ97" s="269"/>
      <c r="CA97" s="270"/>
      <c r="CB97" s="253">
        <f>SUM(T97:CA97)</f>
        <v>0</v>
      </c>
      <c r="CC97" s="253"/>
      <c r="CD97" s="253"/>
      <c r="CE97" s="253"/>
      <c r="CF97" s="253"/>
    </row>
    <row r="98" spans="1:84" ht="12" customHeight="1">
      <c r="A98" s="254" t="s">
        <v>154</v>
      </c>
      <c r="B98" s="255"/>
      <c r="C98" s="255"/>
      <c r="D98" s="255"/>
      <c r="E98" s="255"/>
      <c r="F98" s="255"/>
      <c r="G98" s="255"/>
      <c r="H98" s="258" t="s">
        <v>153</v>
      </c>
      <c r="I98" s="259"/>
      <c r="J98" s="259"/>
      <c r="K98" s="259"/>
      <c r="L98" s="259"/>
      <c r="M98" s="260"/>
      <c r="N98" s="261" t="s">
        <v>137</v>
      </c>
      <c r="O98" s="262"/>
      <c r="P98" s="262" t="s">
        <v>137</v>
      </c>
      <c r="Q98" s="262"/>
      <c r="R98" s="262" t="s">
        <v>137</v>
      </c>
      <c r="S98" s="265"/>
      <c r="T98" s="267">
        <f>IF(SUM(T64,T82,T96)=0,"",SUM(T64,T82,T96))</f>
      </c>
      <c r="U98" s="239"/>
      <c r="V98" s="239"/>
      <c r="W98" s="237" t="s">
        <v>136</v>
      </c>
      <c r="X98" s="251">
        <f>IF(SUM(X64,X82,X96)=0,"",SUM(X64,X82,X96))</f>
      </c>
      <c r="Y98" s="239"/>
      <c r="Z98" s="239"/>
      <c r="AA98" s="237" t="s">
        <v>136</v>
      </c>
      <c r="AB98" s="251">
        <f>IF(SUM(AB64,AB82,AB96)=0,"",SUM(AB64,AB82,AB96))</f>
      </c>
      <c r="AC98" s="239"/>
      <c r="AD98" s="239"/>
      <c r="AE98" s="237" t="s">
        <v>136</v>
      </c>
      <c r="AF98" s="239">
        <f>IF(SUM(AF64,AF82,AF96)=0,"",SUM(AF64,AF82,AF96))</f>
      </c>
      <c r="AG98" s="239"/>
      <c r="AH98" s="239"/>
      <c r="AI98" s="237" t="s">
        <v>136</v>
      </c>
      <c r="AJ98" s="239">
        <f>IF(SUM(AJ64,AJ82,AJ96)=0,"",SUM(AJ64,AJ82,AJ96))</f>
      </c>
      <c r="AK98" s="239"/>
      <c r="AL98" s="239"/>
      <c r="AM98" s="237" t="s">
        <v>136</v>
      </c>
      <c r="AN98" s="239">
        <f>IF(SUM(AN64,AN82,AN96)=0,"",SUM(AN64,AN82,AN96))</f>
      </c>
      <c r="AO98" s="239"/>
      <c r="AP98" s="239"/>
      <c r="AQ98" s="237" t="s">
        <v>136</v>
      </c>
      <c r="AR98" s="239">
        <f>IF(SUM(AR64,AR82,AR96)=0,"",SUM(AR64,AR82,AR96))</f>
      </c>
      <c r="AS98" s="239"/>
      <c r="AT98" s="239"/>
      <c r="AU98" s="237" t="s">
        <v>136</v>
      </c>
      <c r="AV98" s="239">
        <f>IF(SUM(AV64,AV82,AV96)=0,"",SUM(AV64,AV82,AV96))</f>
      </c>
      <c r="AW98" s="239"/>
      <c r="AX98" s="239"/>
      <c r="AY98" s="237" t="s">
        <v>136</v>
      </c>
      <c r="AZ98" s="239">
        <f>IF(SUM(AZ64,AZ82,AZ96)=0,"",SUM(AZ64,AZ82,AZ96))</f>
      </c>
      <c r="BA98" s="239"/>
      <c r="BB98" s="239"/>
      <c r="BC98" s="237" t="s">
        <v>136</v>
      </c>
      <c r="BD98" s="239">
        <f>IF(SUM(BD64,BD82,BD96)=0,"",SUM(BD64,BD82,BD96))</f>
      </c>
      <c r="BE98" s="239"/>
      <c r="BF98" s="239"/>
      <c r="BG98" s="237" t="s">
        <v>136</v>
      </c>
      <c r="BH98" s="239">
        <f>IF(SUM(BH64,BH82,BH96)=0,"",SUM(BH64,BH82,BH96))</f>
      </c>
      <c r="BI98" s="239"/>
      <c r="BJ98" s="239"/>
      <c r="BK98" s="237" t="s">
        <v>136</v>
      </c>
      <c r="BL98" s="239">
        <f>IF(SUM(BL64,BL82,BL96)=0,"",SUM(BL64,BL82,BL96))</f>
      </c>
      <c r="BM98" s="239"/>
      <c r="BN98" s="239"/>
      <c r="BO98" s="237" t="s">
        <v>136</v>
      </c>
      <c r="BP98" s="241"/>
      <c r="BQ98" s="242"/>
      <c r="BR98" s="242"/>
      <c r="BS98" s="243"/>
      <c r="BT98" s="242"/>
      <c r="BU98" s="242"/>
      <c r="BV98" s="242"/>
      <c r="BW98" s="243"/>
      <c r="BX98" s="242"/>
      <c r="BY98" s="242"/>
      <c r="BZ98" s="242"/>
      <c r="CA98" s="243"/>
      <c r="CB98" s="247">
        <f>SUM(T98:CA99)</f>
        <v>0</v>
      </c>
      <c r="CC98" s="248"/>
      <c r="CD98" s="248"/>
      <c r="CE98" s="248"/>
      <c r="CF98" s="237" t="s">
        <v>169</v>
      </c>
    </row>
    <row r="99" spans="1:84" ht="6" customHeight="1">
      <c r="A99" s="256"/>
      <c r="B99" s="257"/>
      <c r="C99" s="257"/>
      <c r="D99" s="257"/>
      <c r="E99" s="257"/>
      <c r="F99" s="257"/>
      <c r="G99" s="257"/>
      <c r="H99" s="258"/>
      <c r="I99" s="259"/>
      <c r="J99" s="259"/>
      <c r="K99" s="259"/>
      <c r="L99" s="259"/>
      <c r="M99" s="260"/>
      <c r="N99" s="263"/>
      <c r="O99" s="264"/>
      <c r="P99" s="264"/>
      <c r="Q99" s="264"/>
      <c r="R99" s="264"/>
      <c r="S99" s="266"/>
      <c r="T99" s="268"/>
      <c r="U99" s="240"/>
      <c r="V99" s="240"/>
      <c r="W99" s="238"/>
      <c r="X99" s="252"/>
      <c r="Y99" s="240"/>
      <c r="Z99" s="240"/>
      <c r="AA99" s="238"/>
      <c r="AB99" s="252"/>
      <c r="AC99" s="240"/>
      <c r="AD99" s="240"/>
      <c r="AE99" s="238"/>
      <c r="AF99" s="240"/>
      <c r="AG99" s="240"/>
      <c r="AH99" s="240"/>
      <c r="AI99" s="238"/>
      <c r="AJ99" s="240"/>
      <c r="AK99" s="240"/>
      <c r="AL99" s="240"/>
      <c r="AM99" s="238"/>
      <c r="AN99" s="240"/>
      <c r="AO99" s="240"/>
      <c r="AP99" s="240"/>
      <c r="AQ99" s="238"/>
      <c r="AR99" s="240"/>
      <c r="AS99" s="240"/>
      <c r="AT99" s="240"/>
      <c r="AU99" s="238"/>
      <c r="AV99" s="240"/>
      <c r="AW99" s="240"/>
      <c r="AX99" s="240"/>
      <c r="AY99" s="238"/>
      <c r="AZ99" s="240"/>
      <c r="BA99" s="240"/>
      <c r="BB99" s="240"/>
      <c r="BC99" s="238"/>
      <c r="BD99" s="240"/>
      <c r="BE99" s="240"/>
      <c r="BF99" s="240"/>
      <c r="BG99" s="238"/>
      <c r="BH99" s="240"/>
      <c r="BI99" s="240"/>
      <c r="BJ99" s="240"/>
      <c r="BK99" s="238"/>
      <c r="BL99" s="240"/>
      <c r="BM99" s="240"/>
      <c r="BN99" s="240"/>
      <c r="BO99" s="238"/>
      <c r="BP99" s="244"/>
      <c r="BQ99" s="245"/>
      <c r="BR99" s="245"/>
      <c r="BS99" s="246"/>
      <c r="BT99" s="245"/>
      <c r="BU99" s="245"/>
      <c r="BV99" s="245"/>
      <c r="BW99" s="246"/>
      <c r="BX99" s="245"/>
      <c r="BY99" s="245"/>
      <c r="BZ99" s="245"/>
      <c r="CA99" s="246"/>
      <c r="CB99" s="249"/>
      <c r="CC99" s="250"/>
      <c r="CD99" s="250"/>
      <c r="CE99" s="250"/>
      <c r="CF99" s="238"/>
    </row>
    <row r="100" ht="18" customHeight="1"/>
    <row r="101" spans="1:84" ht="18" customHeight="1">
      <c r="A101" s="233" t="s">
        <v>34</v>
      </c>
      <c r="B101" s="233"/>
      <c r="C101" s="233"/>
      <c r="D101" s="233" t="s">
        <v>160</v>
      </c>
      <c r="E101" s="233"/>
      <c r="F101" s="233"/>
      <c r="G101" s="233"/>
      <c r="H101" s="233"/>
      <c r="I101" s="233"/>
      <c r="J101" s="233"/>
      <c r="K101" s="233"/>
      <c r="L101" s="233"/>
      <c r="M101" s="233" t="s">
        <v>164</v>
      </c>
      <c r="N101" s="233"/>
      <c r="O101" s="233"/>
      <c r="P101" s="233"/>
      <c r="Q101" s="233"/>
      <c r="R101" s="233"/>
      <c r="S101" s="233"/>
      <c r="T101" s="233"/>
      <c r="U101" s="233"/>
      <c r="V101" s="234" t="s">
        <v>165</v>
      </c>
      <c r="W101" s="235"/>
      <c r="X101" s="235"/>
      <c r="Y101" s="235"/>
      <c r="Z101" s="235"/>
      <c r="AA101" s="235"/>
      <c r="AB101" s="236"/>
      <c r="AC101" s="233" t="s">
        <v>34</v>
      </c>
      <c r="AD101" s="233"/>
      <c r="AE101" s="233"/>
      <c r="AF101" s="233" t="s">
        <v>160</v>
      </c>
      <c r="AG101" s="233"/>
      <c r="AH101" s="233"/>
      <c r="AI101" s="233"/>
      <c r="AJ101" s="233"/>
      <c r="AK101" s="233"/>
      <c r="AL101" s="233"/>
      <c r="AM101" s="233"/>
      <c r="AN101" s="233"/>
      <c r="AO101" s="233" t="s">
        <v>164</v>
      </c>
      <c r="AP101" s="233"/>
      <c r="AQ101" s="233"/>
      <c r="AR101" s="233"/>
      <c r="AS101" s="233"/>
      <c r="AT101" s="233"/>
      <c r="AU101" s="233"/>
      <c r="AV101" s="233"/>
      <c r="AW101" s="233"/>
      <c r="AX101" s="234" t="s">
        <v>165</v>
      </c>
      <c r="AY101" s="235"/>
      <c r="AZ101" s="235"/>
      <c r="BA101" s="235"/>
      <c r="BB101" s="235"/>
      <c r="BC101" s="235"/>
      <c r="BD101" s="236"/>
      <c r="BE101" s="233" t="s">
        <v>34</v>
      </c>
      <c r="BF101" s="233"/>
      <c r="BG101" s="233"/>
      <c r="BH101" s="233" t="s">
        <v>160</v>
      </c>
      <c r="BI101" s="233"/>
      <c r="BJ101" s="233"/>
      <c r="BK101" s="233"/>
      <c r="BL101" s="233"/>
      <c r="BM101" s="233"/>
      <c r="BN101" s="233"/>
      <c r="BO101" s="233"/>
      <c r="BP101" s="233"/>
      <c r="BQ101" s="233" t="s">
        <v>164</v>
      </c>
      <c r="BR101" s="233"/>
      <c r="BS101" s="233"/>
      <c r="BT101" s="233"/>
      <c r="BU101" s="233"/>
      <c r="BV101" s="233"/>
      <c r="BW101" s="233"/>
      <c r="BX101" s="233"/>
      <c r="BY101" s="233"/>
      <c r="BZ101" s="234" t="s">
        <v>165</v>
      </c>
      <c r="CA101" s="235"/>
      <c r="CB101" s="235"/>
      <c r="CC101" s="235"/>
      <c r="CD101" s="235"/>
      <c r="CE101" s="235"/>
      <c r="CF101" s="236"/>
    </row>
    <row r="102" spans="1:84" ht="18" customHeight="1">
      <c r="A102" s="231" t="s">
        <v>161</v>
      </c>
      <c r="B102" s="231"/>
      <c r="C102" s="231"/>
      <c r="D102" s="232"/>
      <c r="E102" s="232"/>
      <c r="F102" s="232"/>
      <c r="G102" s="232"/>
      <c r="H102" s="232"/>
      <c r="I102" s="232"/>
      <c r="J102" s="232"/>
      <c r="K102" s="232"/>
      <c r="L102" s="232"/>
      <c r="M102" s="232"/>
      <c r="N102" s="232"/>
      <c r="O102" s="232"/>
      <c r="P102" s="232"/>
      <c r="Q102" s="232"/>
      <c r="R102" s="232"/>
      <c r="S102" s="232"/>
      <c r="T102" s="232"/>
      <c r="U102" s="232"/>
      <c r="V102" s="228"/>
      <c r="W102" s="229"/>
      <c r="X102" s="229"/>
      <c r="Y102" s="229"/>
      <c r="Z102" s="229"/>
      <c r="AA102" s="229"/>
      <c r="AB102" s="230"/>
      <c r="AC102" s="231" t="s">
        <v>182</v>
      </c>
      <c r="AD102" s="231"/>
      <c r="AE102" s="231"/>
      <c r="AF102" s="232"/>
      <c r="AG102" s="232"/>
      <c r="AH102" s="232"/>
      <c r="AI102" s="232"/>
      <c r="AJ102" s="232"/>
      <c r="AK102" s="232"/>
      <c r="AL102" s="232"/>
      <c r="AM102" s="232"/>
      <c r="AN102" s="232"/>
      <c r="AO102" s="232"/>
      <c r="AP102" s="232"/>
      <c r="AQ102" s="232"/>
      <c r="AR102" s="232"/>
      <c r="AS102" s="232"/>
      <c r="AT102" s="232"/>
      <c r="AU102" s="232"/>
      <c r="AV102" s="232"/>
      <c r="AW102" s="232"/>
      <c r="AX102" s="228"/>
      <c r="AY102" s="229"/>
      <c r="AZ102" s="229"/>
      <c r="BA102" s="229"/>
      <c r="BB102" s="229"/>
      <c r="BC102" s="229"/>
      <c r="BD102" s="230"/>
      <c r="BE102" s="231" t="s">
        <v>166</v>
      </c>
      <c r="BF102" s="231"/>
      <c r="BG102" s="231"/>
      <c r="BH102" s="232"/>
      <c r="BI102" s="232"/>
      <c r="BJ102" s="232"/>
      <c r="BK102" s="232"/>
      <c r="BL102" s="232"/>
      <c r="BM102" s="232"/>
      <c r="BN102" s="232"/>
      <c r="BO102" s="232"/>
      <c r="BP102" s="232"/>
      <c r="BQ102" s="232"/>
      <c r="BR102" s="232"/>
      <c r="BS102" s="232"/>
      <c r="BT102" s="232"/>
      <c r="BU102" s="232"/>
      <c r="BV102" s="232"/>
      <c r="BW102" s="232"/>
      <c r="BX102" s="232"/>
      <c r="BY102" s="232"/>
      <c r="BZ102" s="228"/>
      <c r="CA102" s="229"/>
      <c r="CB102" s="229"/>
      <c r="CC102" s="229"/>
      <c r="CD102" s="229"/>
      <c r="CE102" s="229"/>
      <c r="CF102" s="230"/>
    </row>
    <row r="103" spans="1:84" ht="18" customHeight="1">
      <c r="A103" s="227" t="s">
        <v>162</v>
      </c>
      <c r="B103" s="227"/>
      <c r="C103" s="227"/>
      <c r="D103" s="226"/>
      <c r="E103" s="226"/>
      <c r="F103" s="226"/>
      <c r="G103" s="226"/>
      <c r="H103" s="226"/>
      <c r="I103" s="226"/>
      <c r="J103" s="226"/>
      <c r="K103" s="226"/>
      <c r="L103" s="226"/>
      <c r="M103" s="226"/>
      <c r="N103" s="226"/>
      <c r="O103" s="226"/>
      <c r="P103" s="226"/>
      <c r="Q103" s="226"/>
      <c r="R103" s="226"/>
      <c r="S103" s="226"/>
      <c r="T103" s="226"/>
      <c r="U103" s="226"/>
      <c r="V103" s="223"/>
      <c r="W103" s="224"/>
      <c r="X103" s="224"/>
      <c r="Y103" s="224"/>
      <c r="Z103" s="224"/>
      <c r="AA103" s="224"/>
      <c r="AB103" s="225"/>
      <c r="AC103" s="227" t="s">
        <v>183</v>
      </c>
      <c r="AD103" s="227"/>
      <c r="AE103" s="227"/>
      <c r="AF103" s="226"/>
      <c r="AG103" s="226"/>
      <c r="AH103" s="226"/>
      <c r="AI103" s="226"/>
      <c r="AJ103" s="226"/>
      <c r="AK103" s="226"/>
      <c r="AL103" s="226"/>
      <c r="AM103" s="226"/>
      <c r="AN103" s="226"/>
      <c r="AO103" s="226"/>
      <c r="AP103" s="226"/>
      <c r="AQ103" s="226"/>
      <c r="AR103" s="226"/>
      <c r="AS103" s="226"/>
      <c r="AT103" s="226"/>
      <c r="AU103" s="226"/>
      <c r="AV103" s="226"/>
      <c r="AW103" s="226"/>
      <c r="AX103" s="223"/>
      <c r="AY103" s="224"/>
      <c r="AZ103" s="224"/>
      <c r="BA103" s="224"/>
      <c r="BB103" s="224"/>
      <c r="BC103" s="224"/>
      <c r="BD103" s="225"/>
      <c r="BE103" s="227" t="s">
        <v>167</v>
      </c>
      <c r="BF103" s="227"/>
      <c r="BG103" s="227"/>
      <c r="BH103" s="226"/>
      <c r="BI103" s="226"/>
      <c r="BJ103" s="226"/>
      <c r="BK103" s="226"/>
      <c r="BL103" s="226"/>
      <c r="BM103" s="226"/>
      <c r="BN103" s="226"/>
      <c r="BO103" s="226"/>
      <c r="BP103" s="226"/>
      <c r="BQ103" s="226"/>
      <c r="BR103" s="226"/>
      <c r="BS103" s="226"/>
      <c r="BT103" s="226"/>
      <c r="BU103" s="226"/>
      <c r="BV103" s="226"/>
      <c r="BW103" s="226"/>
      <c r="BX103" s="226"/>
      <c r="BY103" s="226"/>
      <c r="BZ103" s="223"/>
      <c r="CA103" s="224"/>
      <c r="CB103" s="224"/>
      <c r="CC103" s="224"/>
      <c r="CD103" s="224"/>
      <c r="CE103" s="224"/>
      <c r="CF103" s="225"/>
    </row>
    <row r="104" spans="1:84" ht="12.75">
      <c r="A104" s="26"/>
      <c r="B104" s="26"/>
      <c r="C104" s="26"/>
      <c r="D104" s="26"/>
      <c r="E104" s="26"/>
      <c r="F104" s="26"/>
      <c r="G104" s="26"/>
      <c r="H104" s="26"/>
      <c r="I104" s="26"/>
      <c r="J104" s="26"/>
      <c r="K104" s="26"/>
      <c r="L104" s="26"/>
      <c r="M104" s="26"/>
      <c r="N104" s="26"/>
      <c r="O104" s="26"/>
      <c r="P104" s="26"/>
      <c r="Q104" s="26"/>
      <c r="R104" s="26"/>
      <c r="S104" s="26"/>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7"/>
      <c r="AY104" s="27"/>
      <c r="AZ104" s="27"/>
      <c r="BA104" s="27"/>
      <c r="BB104" s="27"/>
      <c r="BC104" s="27"/>
      <c r="BD104" s="27"/>
      <c r="BE104" s="27"/>
      <c r="BF104" s="27"/>
      <c r="BG104" s="27"/>
      <c r="BH104" s="27"/>
      <c r="BI104" s="27"/>
      <c r="BJ104" s="27"/>
      <c r="BK104" s="27"/>
      <c r="BL104" s="27"/>
      <c r="BM104" s="27"/>
      <c r="BN104" s="27"/>
      <c r="BO104" s="27"/>
      <c r="BP104" s="27"/>
      <c r="BQ104" s="27"/>
      <c r="BR104" s="27"/>
      <c r="BS104" s="27"/>
      <c r="BT104" s="27"/>
      <c r="BU104" s="27"/>
      <c r="BV104" s="27"/>
      <c r="BW104" s="27"/>
      <c r="BX104" s="27"/>
      <c r="BY104" s="27"/>
      <c r="BZ104" s="27"/>
      <c r="CA104" s="27"/>
      <c r="CB104" s="27"/>
      <c r="CC104" s="27"/>
      <c r="CD104" s="28"/>
      <c r="CE104" s="28"/>
      <c r="CF104" s="28"/>
    </row>
    <row r="105" spans="1:84" ht="18" customHeight="1">
      <c r="A105" s="450" t="s">
        <v>288</v>
      </c>
      <c r="B105" s="451"/>
      <c r="C105" s="451"/>
      <c r="D105" s="29">
        <f>D9</f>
        <v>0</v>
      </c>
      <c r="E105" s="30">
        <f>E9</f>
        <v>0</v>
      </c>
      <c r="F105" s="452" t="s">
        <v>35</v>
      </c>
      <c r="G105" s="452"/>
      <c r="H105" s="452"/>
      <c r="I105" s="452"/>
      <c r="J105" s="452"/>
      <c r="K105" s="452"/>
      <c r="L105" s="452"/>
      <c r="M105" s="452"/>
      <c r="N105" s="452"/>
      <c r="O105" s="452"/>
      <c r="P105" s="452"/>
      <c r="Q105" s="452"/>
      <c r="R105" s="452"/>
      <c r="S105" s="452"/>
      <c r="T105" s="452"/>
      <c r="U105" s="452"/>
      <c r="V105" s="452"/>
      <c r="W105" s="430" t="s">
        <v>39</v>
      </c>
      <c r="X105" s="429"/>
      <c r="Y105" s="429"/>
      <c r="Z105" s="431"/>
      <c r="AA105" s="430">
        <f>IF('確定賃金内訳表'!$AA$2="","",'確定賃金内訳表'!$AA$2)</f>
      </c>
      <c r="AB105" s="429"/>
      <c r="AC105" s="429"/>
      <c r="AD105" s="429"/>
      <c r="AE105" s="429"/>
      <c r="AF105" s="429"/>
      <c r="AG105" s="429"/>
      <c r="AH105" s="429"/>
      <c r="AI105" s="429"/>
      <c r="AJ105" s="429"/>
      <c r="AK105" s="429"/>
      <c r="AL105" s="429"/>
      <c r="AM105" s="431"/>
      <c r="AN105" s="453" t="s">
        <v>40</v>
      </c>
      <c r="AO105" s="454"/>
      <c r="AP105" s="454"/>
      <c r="AQ105" s="455"/>
      <c r="AR105" s="454">
        <f>IF('確定賃金内訳表'!$AA$4="","",'確定賃金内訳表'!$AA$4&amp;"-"&amp;'確定賃金内訳表'!$AE$4&amp;"-"&amp;'確定賃金内訳表'!$AJ$4)</f>
      </c>
      <c r="AS105" s="454"/>
      <c r="AT105" s="454"/>
      <c r="AU105" s="454"/>
      <c r="AV105" s="454"/>
      <c r="AW105" s="454"/>
      <c r="AX105" s="454"/>
      <c r="AY105" s="455"/>
      <c r="AZ105" s="429" t="s">
        <v>41</v>
      </c>
      <c r="BA105" s="429"/>
      <c r="BB105" s="429"/>
      <c r="BC105" s="429"/>
      <c r="BD105" s="430">
        <f>IF('確定賃金内訳表'!$AV$4="","",'確定賃金内訳表'!$AV$4)</f>
      </c>
      <c r="BE105" s="429"/>
      <c r="BF105" s="429"/>
      <c r="BG105" s="429"/>
      <c r="BH105" s="429"/>
      <c r="BI105" s="429"/>
      <c r="BJ105" s="429"/>
      <c r="BK105" s="429"/>
      <c r="BL105" s="429"/>
      <c r="BM105" s="429"/>
      <c r="BN105" s="431"/>
      <c r="BO105" s="432" t="s">
        <v>7</v>
      </c>
      <c r="BP105" s="433"/>
      <c r="BQ105" s="433"/>
      <c r="BR105" s="434"/>
      <c r="BS105" s="32">
        <f>IF('確定賃金内訳表'!$AA$5="","",'確定賃金内訳表'!$AA$5)</f>
      </c>
      <c r="BT105" s="33">
        <f>IF('確定賃金内訳表'!$AB$5="","",'確定賃金内訳表'!$AB$5)</f>
      </c>
      <c r="BU105" s="34">
        <f>IF('確定賃金内訳表'!$AC$5="","",'確定賃金内訳表'!$AC$5)</f>
      </c>
      <c r="BV105" s="31">
        <f>IF('確定賃金内訳表'!$AD$5="","",'確定賃金内訳表'!$AD$5)</f>
      </c>
      <c r="BW105" s="33">
        <f>IF('確定賃金内訳表'!AE$5="","",'確定賃金内訳表'!$AE$5)</f>
      </c>
      <c r="BX105" s="31">
        <f>IF('確定賃金内訳表'!$AF$5="","",'確定賃金内訳表'!$AF$5)</f>
      </c>
      <c r="BY105" s="35">
        <f>IF('確定賃金内訳表'!$AG$5="","",'確定賃金内訳表'!$AG$5)</f>
      </c>
      <c r="BZ105" s="35">
        <f>IF('確定賃金内訳表'!$AH$5="","",'確定賃金内訳表'!$AH$5)</f>
      </c>
      <c r="CA105" s="35">
        <f>IF('確定賃金内訳表'!$AI$5="","",'確定賃金内訳表'!$AI$5)</f>
      </c>
      <c r="CB105" s="35">
        <f>IF('確定賃金内訳表'!$AJ$5="","",'確定賃金内訳表'!$AJ$5)</f>
      </c>
      <c r="CC105" s="33">
        <f>IF('確定賃金内訳表'!$AK$5="","",'確定賃金内訳表'!$AK$5)</f>
      </c>
      <c r="CD105" s="31">
        <f>IF('確定賃金内訳表'!$AL$5="","",'確定賃金内訳表'!$AL$5)</f>
      </c>
      <c r="CE105" s="35">
        <f>IF('確定賃金内訳表'!$AM$5="","",'確定賃金内訳表'!$AM$5)</f>
      </c>
      <c r="CF105" s="36">
        <f>IF('確定賃金内訳表'!$AN$5="","",'確定賃金内訳表'!$AN$5)</f>
      </c>
    </row>
    <row r="106" spans="1:84" ht="18" customHeight="1">
      <c r="A106" s="37"/>
      <c r="B106" s="38"/>
      <c r="C106" s="435" t="s">
        <v>202</v>
      </c>
      <c r="D106" s="436"/>
      <c r="E106" s="436"/>
      <c r="F106" s="436"/>
      <c r="G106" s="436"/>
      <c r="H106" s="436"/>
      <c r="I106" s="436"/>
      <c r="J106" s="436"/>
      <c r="K106" s="436"/>
      <c r="L106" s="436"/>
      <c r="M106" s="437"/>
      <c r="N106" s="441" t="s">
        <v>145</v>
      </c>
      <c r="O106" s="442"/>
      <c r="P106" s="442"/>
      <c r="Q106" s="442"/>
      <c r="R106" s="442"/>
      <c r="S106" s="443"/>
      <c r="T106" s="444" t="s">
        <v>146</v>
      </c>
      <c r="U106" s="445"/>
      <c r="V106" s="445"/>
      <c r="W106" s="445"/>
      <c r="X106" s="445"/>
      <c r="Y106" s="445"/>
      <c r="Z106" s="445"/>
      <c r="AA106" s="445"/>
      <c r="AB106" s="445"/>
      <c r="AC106" s="445"/>
      <c r="AD106" s="445"/>
      <c r="AE106" s="445"/>
      <c r="AF106" s="445"/>
      <c r="AG106" s="445"/>
      <c r="AH106" s="445"/>
      <c r="AI106" s="445"/>
      <c r="AJ106" s="445"/>
      <c r="AK106" s="445"/>
      <c r="AL106" s="445"/>
      <c r="AM106" s="445"/>
      <c r="AN106" s="445"/>
      <c r="AO106" s="445"/>
      <c r="AP106" s="445"/>
      <c r="AQ106" s="445"/>
      <c r="AR106" s="445"/>
      <c r="AS106" s="445"/>
      <c r="AT106" s="445"/>
      <c r="AU106" s="445"/>
      <c r="AV106" s="445"/>
      <c r="AW106" s="445"/>
      <c r="AX106" s="445"/>
      <c r="AY106" s="445"/>
      <c r="AZ106" s="445"/>
      <c r="BA106" s="445"/>
      <c r="BB106" s="445"/>
      <c r="BC106" s="445"/>
      <c r="BD106" s="445"/>
      <c r="BE106" s="445"/>
      <c r="BF106" s="445"/>
      <c r="BG106" s="445"/>
      <c r="BH106" s="445"/>
      <c r="BI106" s="445"/>
      <c r="BJ106" s="445"/>
      <c r="BK106" s="445"/>
      <c r="BL106" s="445"/>
      <c r="BM106" s="445"/>
      <c r="BN106" s="445"/>
      <c r="BO106" s="445"/>
      <c r="BP106" s="445"/>
      <c r="BQ106" s="445"/>
      <c r="BR106" s="445"/>
      <c r="BS106" s="445"/>
      <c r="BT106" s="445"/>
      <c r="BU106" s="445"/>
      <c r="BV106" s="445"/>
      <c r="BW106" s="445"/>
      <c r="BX106" s="445"/>
      <c r="BY106" s="445"/>
      <c r="BZ106" s="445"/>
      <c r="CA106" s="445"/>
      <c r="CB106" s="445"/>
      <c r="CC106" s="445"/>
      <c r="CD106" s="445"/>
      <c r="CE106" s="445"/>
      <c r="CF106" s="446"/>
    </row>
    <row r="107" spans="1:92" ht="18" customHeight="1">
      <c r="A107" s="39"/>
      <c r="B107" s="40"/>
      <c r="C107" s="438"/>
      <c r="D107" s="439"/>
      <c r="E107" s="439"/>
      <c r="F107" s="439"/>
      <c r="G107" s="439"/>
      <c r="H107" s="439"/>
      <c r="I107" s="439"/>
      <c r="J107" s="439"/>
      <c r="K107" s="439"/>
      <c r="L107" s="439"/>
      <c r="M107" s="440"/>
      <c r="N107" s="447" t="s">
        <v>12</v>
      </c>
      <c r="O107" s="448"/>
      <c r="P107" s="448" t="s">
        <v>13</v>
      </c>
      <c r="Q107" s="448"/>
      <c r="R107" s="448" t="s">
        <v>14</v>
      </c>
      <c r="S107" s="449"/>
      <c r="T107" s="290" t="s">
        <v>15</v>
      </c>
      <c r="U107" s="291"/>
      <c r="V107" s="291"/>
      <c r="W107" s="291"/>
      <c r="X107" s="291" t="s">
        <v>16</v>
      </c>
      <c r="Y107" s="291"/>
      <c r="Z107" s="291"/>
      <c r="AA107" s="291"/>
      <c r="AB107" s="291" t="s">
        <v>17</v>
      </c>
      <c r="AC107" s="291"/>
      <c r="AD107" s="291"/>
      <c r="AE107" s="291"/>
      <c r="AF107" s="291" t="s">
        <v>18</v>
      </c>
      <c r="AG107" s="291"/>
      <c r="AH107" s="291"/>
      <c r="AI107" s="291"/>
      <c r="AJ107" s="291" t="s">
        <v>19</v>
      </c>
      <c r="AK107" s="291"/>
      <c r="AL107" s="291"/>
      <c r="AM107" s="291"/>
      <c r="AN107" s="291" t="s">
        <v>20</v>
      </c>
      <c r="AO107" s="291"/>
      <c r="AP107" s="291"/>
      <c r="AQ107" s="291"/>
      <c r="AR107" s="291" t="s">
        <v>21</v>
      </c>
      <c r="AS107" s="291"/>
      <c r="AT107" s="291"/>
      <c r="AU107" s="291"/>
      <c r="AV107" s="291" t="s">
        <v>173</v>
      </c>
      <c r="AW107" s="291"/>
      <c r="AX107" s="291"/>
      <c r="AY107" s="291"/>
      <c r="AZ107" s="291" t="s">
        <v>22</v>
      </c>
      <c r="BA107" s="291"/>
      <c r="BB107" s="291"/>
      <c r="BC107" s="291"/>
      <c r="BD107" s="291" t="s">
        <v>23</v>
      </c>
      <c r="BE107" s="291"/>
      <c r="BF107" s="291"/>
      <c r="BG107" s="291"/>
      <c r="BH107" s="291" t="s">
        <v>24</v>
      </c>
      <c r="BI107" s="291"/>
      <c r="BJ107" s="291"/>
      <c r="BK107" s="291"/>
      <c r="BL107" s="291" t="s">
        <v>25</v>
      </c>
      <c r="BM107" s="291"/>
      <c r="BN107" s="291"/>
      <c r="BO107" s="291"/>
      <c r="BP107" s="424" t="s">
        <v>200</v>
      </c>
      <c r="BQ107" s="425"/>
      <c r="BR107" s="82">
        <f>IF($BR$11=0,"",$BR$11)</f>
      </c>
      <c r="BS107" s="42" t="s">
        <v>201</v>
      </c>
      <c r="BT107" s="424" t="s">
        <v>200</v>
      </c>
      <c r="BU107" s="425"/>
      <c r="BV107" s="41">
        <f>IF($BV$11=0,"",$BV$11)</f>
      </c>
      <c r="BW107" s="42" t="s">
        <v>201</v>
      </c>
      <c r="BX107" s="424" t="s">
        <v>200</v>
      </c>
      <c r="BY107" s="425"/>
      <c r="BZ107" s="41">
        <f>IF($BZ$11=0,"",$BZ$11)</f>
      </c>
      <c r="CA107" s="42" t="s">
        <v>201</v>
      </c>
      <c r="CB107" s="323" t="s">
        <v>42</v>
      </c>
      <c r="CC107" s="323"/>
      <c r="CD107" s="323"/>
      <c r="CE107" s="323"/>
      <c r="CF107" s="327"/>
      <c r="CH107" s="43"/>
      <c r="CI107" s="43"/>
      <c r="CJ107" s="43"/>
      <c r="CK107" s="374"/>
      <c r="CL107" s="374"/>
      <c r="CM107" s="374"/>
      <c r="CN107" s="374"/>
    </row>
    <row r="108" spans="1:84" ht="18" customHeight="1">
      <c r="A108" s="426" t="s">
        <v>163</v>
      </c>
      <c r="B108" s="44" t="s">
        <v>157</v>
      </c>
      <c r="C108" s="45" t="s">
        <v>168</v>
      </c>
      <c r="D108" s="400" t="s">
        <v>150</v>
      </c>
      <c r="E108" s="400"/>
      <c r="F108" s="400"/>
      <c r="G108" s="401"/>
      <c r="H108" s="313"/>
      <c r="I108" s="314"/>
      <c r="J108" s="314"/>
      <c r="K108" s="314"/>
      <c r="L108" s="314"/>
      <c r="M108" s="315"/>
      <c r="N108" s="316">
        <f>IF(H108="","","○")</f>
      </c>
      <c r="O108" s="317"/>
      <c r="P108" s="317"/>
      <c r="Q108" s="317"/>
      <c r="R108" s="317"/>
      <c r="S108" s="318"/>
      <c r="T108" s="423"/>
      <c r="U108" s="421"/>
      <c r="V108" s="421"/>
      <c r="W108" s="421"/>
      <c r="X108" s="385"/>
      <c r="Y108" s="386"/>
      <c r="Z108" s="386"/>
      <c r="AA108" s="387"/>
      <c r="AB108" s="385"/>
      <c r="AC108" s="386"/>
      <c r="AD108" s="386"/>
      <c r="AE108" s="387"/>
      <c r="AF108" s="385"/>
      <c r="AG108" s="386"/>
      <c r="AH108" s="386"/>
      <c r="AI108" s="387"/>
      <c r="AJ108" s="385"/>
      <c r="AK108" s="386"/>
      <c r="AL108" s="386"/>
      <c r="AM108" s="387"/>
      <c r="AN108" s="385"/>
      <c r="AO108" s="386"/>
      <c r="AP108" s="386"/>
      <c r="AQ108" s="387"/>
      <c r="AR108" s="385"/>
      <c r="AS108" s="386"/>
      <c r="AT108" s="386"/>
      <c r="AU108" s="387"/>
      <c r="AV108" s="385"/>
      <c r="AW108" s="386"/>
      <c r="AX108" s="386"/>
      <c r="AY108" s="387"/>
      <c r="AZ108" s="385"/>
      <c r="BA108" s="386"/>
      <c r="BB108" s="386"/>
      <c r="BC108" s="387"/>
      <c r="BD108" s="385"/>
      <c r="BE108" s="386"/>
      <c r="BF108" s="386"/>
      <c r="BG108" s="387"/>
      <c r="BH108" s="385"/>
      <c r="BI108" s="386"/>
      <c r="BJ108" s="386"/>
      <c r="BK108" s="387"/>
      <c r="BL108" s="385"/>
      <c r="BM108" s="386"/>
      <c r="BN108" s="386"/>
      <c r="BO108" s="387"/>
      <c r="BP108" s="385"/>
      <c r="BQ108" s="386"/>
      <c r="BR108" s="386"/>
      <c r="BS108" s="387"/>
      <c r="BT108" s="421"/>
      <c r="BU108" s="421"/>
      <c r="BV108" s="421"/>
      <c r="BW108" s="421"/>
      <c r="BX108" s="421"/>
      <c r="BY108" s="421"/>
      <c r="BZ108" s="421"/>
      <c r="CA108" s="421"/>
      <c r="CB108" s="343">
        <f>IF(SUM(T108:CA108)=0,"",SUM(T108:CA108))</f>
      </c>
      <c r="CC108" s="343"/>
      <c r="CD108" s="343"/>
      <c r="CE108" s="343"/>
      <c r="CF108" s="343"/>
    </row>
    <row r="109" spans="1:84" ht="18" customHeight="1">
      <c r="A109" s="427"/>
      <c r="B109" s="422" t="s">
        <v>156</v>
      </c>
      <c r="C109" s="45"/>
      <c r="D109" s="302" t="s">
        <v>26</v>
      </c>
      <c r="E109" s="302"/>
      <c r="F109" s="302"/>
      <c r="G109" s="303"/>
      <c r="H109" s="293"/>
      <c r="I109" s="294"/>
      <c r="J109" s="294"/>
      <c r="K109" s="294"/>
      <c r="L109" s="294"/>
      <c r="M109" s="295"/>
      <c r="N109" s="296">
        <f>IF(H109="","","○")</f>
      </c>
      <c r="O109" s="297"/>
      <c r="P109" s="297"/>
      <c r="Q109" s="297"/>
      <c r="R109" s="297"/>
      <c r="S109" s="298"/>
      <c r="T109" s="420"/>
      <c r="U109" s="378"/>
      <c r="V109" s="378"/>
      <c r="W109" s="287"/>
      <c r="X109" s="377"/>
      <c r="Y109" s="378"/>
      <c r="Z109" s="378"/>
      <c r="AA109" s="287"/>
      <c r="AB109" s="377"/>
      <c r="AC109" s="378"/>
      <c r="AD109" s="378"/>
      <c r="AE109" s="287"/>
      <c r="AF109" s="377"/>
      <c r="AG109" s="378"/>
      <c r="AH109" s="378"/>
      <c r="AI109" s="287"/>
      <c r="AJ109" s="377"/>
      <c r="AK109" s="378"/>
      <c r="AL109" s="378"/>
      <c r="AM109" s="287"/>
      <c r="AN109" s="377"/>
      <c r="AO109" s="378"/>
      <c r="AP109" s="378"/>
      <c r="AQ109" s="287"/>
      <c r="AR109" s="377"/>
      <c r="AS109" s="378"/>
      <c r="AT109" s="378"/>
      <c r="AU109" s="287"/>
      <c r="AV109" s="377"/>
      <c r="AW109" s="378"/>
      <c r="AX109" s="378"/>
      <c r="AY109" s="287"/>
      <c r="AZ109" s="377"/>
      <c r="BA109" s="378"/>
      <c r="BB109" s="378"/>
      <c r="BC109" s="287"/>
      <c r="BD109" s="377"/>
      <c r="BE109" s="378"/>
      <c r="BF109" s="378"/>
      <c r="BG109" s="287"/>
      <c r="BH109" s="377"/>
      <c r="BI109" s="378"/>
      <c r="BJ109" s="378"/>
      <c r="BK109" s="287"/>
      <c r="BL109" s="377"/>
      <c r="BM109" s="378"/>
      <c r="BN109" s="378"/>
      <c r="BO109" s="287"/>
      <c r="BP109" s="377"/>
      <c r="BQ109" s="378"/>
      <c r="BR109" s="378"/>
      <c r="BS109" s="287"/>
      <c r="BT109" s="377"/>
      <c r="BU109" s="378"/>
      <c r="BV109" s="378"/>
      <c r="BW109" s="287"/>
      <c r="BX109" s="377"/>
      <c r="BY109" s="378"/>
      <c r="BZ109" s="378"/>
      <c r="CA109" s="287"/>
      <c r="CB109" s="253">
        <f>IF(SUM(T109:CA109)=0,"",SUM(T109:CA109))</f>
      </c>
      <c r="CC109" s="253"/>
      <c r="CD109" s="253"/>
      <c r="CE109" s="253"/>
      <c r="CF109" s="253"/>
    </row>
    <row r="110" spans="1:84" ht="18" customHeight="1">
      <c r="A110" s="427"/>
      <c r="B110" s="422"/>
      <c r="C110" s="45"/>
      <c r="D110" s="45"/>
      <c r="E110" s="45"/>
      <c r="F110" s="45"/>
      <c r="G110" s="45"/>
      <c r="H110" s="293"/>
      <c r="I110" s="294"/>
      <c r="J110" s="294"/>
      <c r="K110" s="294"/>
      <c r="L110" s="294"/>
      <c r="M110" s="295"/>
      <c r="N110" s="296">
        <f>IF(H110="","","○")</f>
      </c>
      <c r="O110" s="297"/>
      <c r="P110" s="297"/>
      <c r="Q110" s="297"/>
      <c r="R110" s="297"/>
      <c r="S110" s="298"/>
      <c r="T110" s="420"/>
      <c r="U110" s="378"/>
      <c r="V110" s="378"/>
      <c r="W110" s="287"/>
      <c r="X110" s="377"/>
      <c r="Y110" s="378"/>
      <c r="Z110" s="378"/>
      <c r="AA110" s="287"/>
      <c r="AB110" s="377"/>
      <c r="AC110" s="378"/>
      <c r="AD110" s="378"/>
      <c r="AE110" s="287"/>
      <c r="AF110" s="377"/>
      <c r="AG110" s="378"/>
      <c r="AH110" s="378"/>
      <c r="AI110" s="287"/>
      <c r="AJ110" s="377"/>
      <c r="AK110" s="378"/>
      <c r="AL110" s="378"/>
      <c r="AM110" s="287"/>
      <c r="AN110" s="377"/>
      <c r="AO110" s="378"/>
      <c r="AP110" s="378"/>
      <c r="AQ110" s="287"/>
      <c r="AR110" s="377"/>
      <c r="AS110" s="378"/>
      <c r="AT110" s="378"/>
      <c r="AU110" s="287"/>
      <c r="AV110" s="377"/>
      <c r="AW110" s="378"/>
      <c r="AX110" s="378"/>
      <c r="AY110" s="287"/>
      <c r="AZ110" s="377"/>
      <c r="BA110" s="378"/>
      <c r="BB110" s="378"/>
      <c r="BC110" s="287"/>
      <c r="BD110" s="377"/>
      <c r="BE110" s="378"/>
      <c r="BF110" s="378"/>
      <c r="BG110" s="287"/>
      <c r="BH110" s="377"/>
      <c r="BI110" s="378"/>
      <c r="BJ110" s="378"/>
      <c r="BK110" s="287"/>
      <c r="BL110" s="377"/>
      <c r="BM110" s="378"/>
      <c r="BN110" s="378"/>
      <c r="BO110" s="287"/>
      <c r="BP110" s="377"/>
      <c r="BQ110" s="378"/>
      <c r="BR110" s="378"/>
      <c r="BS110" s="287"/>
      <c r="BT110" s="377"/>
      <c r="BU110" s="378"/>
      <c r="BV110" s="378"/>
      <c r="BW110" s="287"/>
      <c r="BX110" s="377"/>
      <c r="BY110" s="378"/>
      <c r="BZ110" s="378"/>
      <c r="CA110" s="287"/>
      <c r="CB110" s="253">
        <f>IF(SUM(T110:CA110)=0,"",SUM(T110:CA110))</f>
      </c>
      <c r="CC110" s="253"/>
      <c r="CD110" s="253"/>
      <c r="CE110" s="253"/>
      <c r="CF110" s="253"/>
    </row>
    <row r="111" spans="1:84" ht="18" customHeight="1">
      <c r="A111" s="427"/>
      <c r="B111" s="422"/>
      <c r="C111" s="47" t="s">
        <v>27</v>
      </c>
      <c r="D111" s="48"/>
      <c r="E111" s="419" t="s">
        <v>28</v>
      </c>
      <c r="F111" s="419"/>
      <c r="G111" s="419"/>
      <c r="H111" s="419"/>
      <c r="I111" s="419"/>
      <c r="J111" s="419"/>
      <c r="K111" s="419"/>
      <c r="L111" s="419"/>
      <c r="M111" s="49"/>
      <c r="N111" s="340" t="s">
        <v>137</v>
      </c>
      <c r="O111" s="341"/>
      <c r="P111" s="341" t="s">
        <v>137</v>
      </c>
      <c r="Q111" s="341"/>
      <c r="R111" s="341" t="s">
        <v>137</v>
      </c>
      <c r="S111" s="342"/>
      <c r="T111" s="336">
        <f>IF(SUM(T108:W110)=0,"",SUM(T108:W110))</f>
      </c>
      <c r="U111" s="253"/>
      <c r="V111" s="253"/>
      <c r="W111" s="253"/>
      <c r="X111" s="336">
        <f>IF(SUM(X108:AA110)=0,"",SUM(X108:AA110))</f>
      </c>
      <c r="Y111" s="253"/>
      <c r="Z111" s="253"/>
      <c r="AA111" s="253"/>
      <c r="AB111" s="336">
        <f>IF(SUM(AB108:AE110)=0,"",SUM(AB108:AE110))</f>
      </c>
      <c r="AC111" s="253"/>
      <c r="AD111" s="253"/>
      <c r="AE111" s="253"/>
      <c r="AF111" s="336">
        <f>IF(SUM(AF108:AI110)=0,"",SUM(AF108:AI110))</f>
      </c>
      <c r="AG111" s="253"/>
      <c r="AH111" s="253"/>
      <c r="AI111" s="253"/>
      <c r="AJ111" s="336">
        <f>IF(SUM(AJ108:AM110)=0,"",SUM(AJ108:AM110))</f>
      </c>
      <c r="AK111" s="253"/>
      <c r="AL111" s="253"/>
      <c r="AM111" s="253"/>
      <c r="AN111" s="336">
        <f>IF(SUM(AN108:AQ110)=0,"",SUM(AN108:AQ110))</f>
      </c>
      <c r="AO111" s="253"/>
      <c r="AP111" s="253"/>
      <c r="AQ111" s="253"/>
      <c r="AR111" s="336">
        <f>IF(SUM(AR108:AU110)=0,"",SUM(AR108:AU110))</f>
      </c>
      <c r="AS111" s="253"/>
      <c r="AT111" s="253"/>
      <c r="AU111" s="253"/>
      <c r="AV111" s="336">
        <f>IF(SUM(AV108:AY110)=0,"",SUM(AV108:AY110))</f>
      </c>
      <c r="AW111" s="253"/>
      <c r="AX111" s="253"/>
      <c r="AY111" s="253"/>
      <c r="AZ111" s="336">
        <f>IF(SUM(AZ108:BC110)=0,"",SUM(AZ108:BC110))</f>
      </c>
      <c r="BA111" s="253"/>
      <c r="BB111" s="253"/>
      <c r="BC111" s="253"/>
      <c r="BD111" s="336">
        <f>IF(SUM(BD108:BG110)=0,"",SUM(BD108:BG110))</f>
      </c>
      <c r="BE111" s="253"/>
      <c r="BF111" s="253"/>
      <c r="BG111" s="253"/>
      <c r="BH111" s="336">
        <f>IF(SUM(BH108:BK110)=0,"",SUM(BH108:BK110))</f>
      </c>
      <c r="BI111" s="253"/>
      <c r="BJ111" s="253"/>
      <c r="BK111" s="253"/>
      <c r="BL111" s="336">
        <f>IF(SUM(BL108:BO110)=0,"",SUM(BL108:BO110))</f>
      </c>
      <c r="BM111" s="253"/>
      <c r="BN111" s="253"/>
      <c r="BO111" s="253"/>
      <c r="BP111" s="336">
        <f>IF(SUM(BP108:BS110)=0,"",SUM(BP108:BS110))</f>
      </c>
      <c r="BQ111" s="253"/>
      <c r="BR111" s="253"/>
      <c r="BS111" s="253"/>
      <c r="BT111" s="336">
        <f>IF(SUM(BT108:BW110)=0,"",SUM(BT108:BW110))</f>
      </c>
      <c r="BU111" s="253"/>
      <c r="BV111" s="253"/>
      <c r="BW111" s="253"/>
      <c r="BX111" s="336">
        <f>IF(SUM(BX108:CA110)=0,"",SUM(BX108:CA110))</f>
      </c>
      <c r="BY111" s="253"/>
      <c r="BZ111" s="253"/>
      <c r="CA111" s="253"/>
      <c r="CB111" s="253">
        <f>SUM(CB108:CF110)</f>
        <v>0</v>
      </c>
      <c r="CC111" s="253"/>
      <c r="CD111" s="253"/>
      <c r="CE111" s="253"/>
      <c r="CF111" s="253"/>
    </row>
    <row r="112" spans="1:84" ht="18" customHeight="1" hidden="1">
      <c r="A112" s="427"/>
      <c r="B112" s="422"/>
      <c r="C112" s="50"/>
      <c r="D112" s="51"/>
      <c r="E112" s="413" t="s">
        <v>180</v>
      </c>
      <c r="F112" s="413"/>
      <c r="G112" s="413"/>
      <c r="H112" s="414"/>
      <c r="I112" s="414"/>
      <c r="J112" s="414"/>
      <c r="K112" s="414"/>
      <c r="L112" s="414"/>
      <c r="M112" s="52"/>
      <c r="N112" s="415" t="s">
        <v>137</v>
      </c>
      <c r="O112" s="416"/>
      <c r="P112" s="416" t="s">
        <v>137</v>
      </c>
      <c r="Q112" s="416"/>
      <c r="R112" s="416" t="s">
        <v>137</v>
      </c>
      <c r="S112" s="417"/>
      <c r="T112" s="418">
        <f>IF(T111="","",COUNTIF(T108:W110,"&gt;0"))</f>
      </c>
      <c r="U112" s="406"/>
      <c r="V112" s="406"/>
      <c r="W112" s="406"/>
      <c r="X112" s="406">
        <f>IF(X111="","",COUNTIF(X108:AA110,"&gt;0"))</f>
      </c>
      <c r="Y112" s="406"/>
      <c r="Z112" s="406"/>
      <c r="AA112" s="406"/>
      <c r="AB112" s="406">
        <f>IF(AB111="","",COUNTIF(AB108:AE110,"&gt;0"))</f>
      </c>
      <c r="AC112" s="406"/>
      <c r="AD112" s="406"/>
      <c r="AE112" s="406"/>
      <c r="AF112" s="406">
        <f>IF(AF111="","",COUNTIF(AF108:AI110,"&gt;0"))</f>
      </c>
      <c r="AG112" s="406"/>
      <c r="AH112" s="406"/>
      <c r="AI112" s="406"/>
      <c r="AJ112" s="406">
        <f>IF(AJ111="","",COUNTIF(AJ108:AM110,"&gt;0"))</f>
      </c>
      <c r="AK112" s="406"/>
      <c r="AL112" s="406"/>
      <c r="AM112" s="406"/>
      <c r="AN112" s="406">
        <f>IF(AN111="","",COUNTIF(AN108:AQ110,"&gt;0"))</f>
      </c>
      <c r="AO112" s="406"/>
      <c r="AP112" s="406"/>
      <c r="AQ112" s="406"/>
      <c r="AR112" s="406">
        <f>IF(AR111="","",COUNTIF(AR108:AU110,"&gt;0"))</f>
      </c>
      <c r="AS112" s="406"/>
      <c r="AT112" s="406"/>
      <c r="AU112" s="406"/>
      <c r="AV112" s="406">
        <f>IF(AV111="","",COUNTIF(AV108:AY110,"&gt;0"))</f>
      </c>
      <c r="AW112" s="406"/>
      <c r="AX112" s="406"/>
      <c r="AY112" s="406"/>
      <c r="AZ112" s="406">
        <f>IF(AZ111="","",COUNTIF(AZ108:BC110,"&gt;0"))</f>
      </c>
      <c r="BA112" s="406"/>
      <c r="BB112" s="406"/>
      <c r="BC112" s="406"/>
      <c r="BD112" s="406">
        <f>IF(BD111="","",COUNTIF(BD108:BG110,"&gt;0"))</f>
      </c>
      <c r="BE112" s="406"/>
      <c r="BF112" s="406"/>
      <c r="BG112" s="406"/>
      <c r="BH112" s="406">
        <f>IF(BH111="","",COUNTIF(BH108:BK110,"&gt;0"))</f>
      </c>
      <c r="BI112" s="406"/>
      <c r="BJ112" s="406"/>
      <c r="BK112" s="406"/>
      <c r="BL112" s="406">
        <f>IF(BL111="","",COUNTIF(BL108:BO110,"&gt;0"))</f>
      </c>
      <c r="BM112" s="406"/>
      <c r="BN112" s="406"/>
      <c r="BO112" s="406"/>
      <c r="BP112" s="407"/>
      <c r="BQ112" s="407"/>
      <c r="BR112" s="407"/>
      <c r="BS112" s="407"/>
      <c r="BT112" s="407"/>
      <c r="BU112" s="407"/>
      <c r="BV112" s="407"/>
      <c r="BW112" s="407"/>
      <c r="BX112" s="407"/>
      <c r="BY112" s="407"/>
      <c r="BZ112" s="407"/>
      <c r="CA112" s="407"/>
      <c r="CB112" s="408">
        <f>IF(SUM(T112:CA112)=0,"",SUM(T112:CA112))</f>
      </c>
      <c r="CC112" s="409"/>
      <c r="CD112" s="409"/>
      <c r="CE112" s="409"/>
      <c r="CF112" s="410"/>
    </row>
    <row r="113" spans="1:84" ht="18" customHeight="1">
      <c r="A113" s="427"/>
      <c r="B113" s="422"/>
      <c r="C113" s="45" t="s">
        <v>147</v>
      </c>
      <c r="D113" s="411" t="s">
        <v>148</v>
      </c>
      <c r="E113" s="411"/>
      <c r="F113" s="411"/>
      <c r="G113" s="412"/>
      <c r="H113" s="293"/>
      <c r="I113" s="294"/>
      <c r="J113" s="294"/>
      <c r="K113" s="294"/>
      <c r="L113" s="294"/>
      <c r="M113" s="295"/>
      <c r="N113" s="296">
        <f>IF(H113="","","○")</f>
      </c>
      <c r="O113" s="297"/>
      <c r="P113" s="297">
        <f>IF(H113="","","○")</f>
      </c>
      <c r="Q113" s="297"/>
      <c r="R113" s="375"/>
      <c r="S113" s="376"/>
      <c r="T113" s="287"/>
      <c r="U113" s="288"/>
      <c r="V113" s="288"/>
      <c r="W113" s="288"/>
      <c r="X113" s="287"/>
      <c r="Y113" s="288"/>
      <c r="Z113" s="288"/>
      <c r="AA113" s="288"/>
      <c r="AB113" s="287"/>
      <c r="AC113" s="288"/>
      <c r="AD113" s="288"/>
      <c r="AE113" s="288"/>
      <c r="AF113" s="287"/>
      <c r="AG113" s="288"/>
      <c r="AH113" s="288"/>
      <c r="AI113" s="288"/>
      <c r="AJ113" s="287"/>
      <c r="AK113" s="288"/>
      <c r="AL113" s="288"/>
      <c r="AM113" s="288"/>
      <c r="AN113" s="287"/>
      <c r="AO113" s="288"/>
      <c r="AP113" s="288"/>
      <c r="AQ113" s="288"/>
      <c r="AR113" s="287"/>
      <c r="AS113" s="288"/>
      <c r="AT113" s="288"/>
      <c r="AU113" s="288"/>
      <c r="AV113" s="287"/>
      <c r="AW113" s="288"/>
      <c r="AX113" s="288"/>
      <c r="AY113" s="288"/>
      <c r="AZ113" s="287"/>
      <c r="BA113" s="288"/>
      <c r="BB113" s="288"/>
      <c r="BC113" s="288"/>
      <c r="BD113" s="287"/>
      <c r="BE113" s="288"/>
      <c r="BF113" s="288"/>
      <c r="BG113" s="288"/>
      <c r="BH113" s="287"/>
      <c r="BI113" s="288"/>
      <c r="BJ113" s="288"/>
      <c r="BK113" s="288"/>
      <c r="BL113" s="287"/>
      <c r="BM113" s="288"/>
      <c r="BN113" s="288"/>
      <c r="BO113" s="288"/>
      <c r="BP113" s="287"/>
      <c r="BQ113" s="288"/>
      <c r="BR113" s="288"/>
      <c r="BS113" s="288"/>
      <c r="BT113" s="287"/>
      <c r="BU113" s="288"/>
      <c r="BV113" s="288"/>
      <c r="BW113" s="288"/>
      <c r="BX113" s="287"/>
      <c r="BY113" s="288"/>
      <c r="BZ113" s="288"/>
      <c r="CA113" s="288"/>
      <c r="CB113" s="253">
        <f>IF(SUM(T113:CA113)=0,"",SUM(T113:CA113))</f>
      </c>
      <c r="CC113" s="253"/>
      <c r="CD113" s="253"/>
      <c r="CE113" s="253"/>
      <c r="CF113" s="253"/>
    </row>
    <row r="114" spans="1:84" ht="18" customHeight="1">
      <c r="A114" s="427"/>
      <c r="B114" s="53" t="s">
        <v>158</v>
      </c>
      <c r="C114" s="403" t="s">
        <v>29</v>
      </c>
      <c r="D114" s="404"/>
      <c r="E114" s="404"/>
      <c r="F114" s="404"/>
      <c r="G114" s="405"/>
      <c r="H114" s="293"/>
      <c r="I114" s="294"/>
      <c r="J114" s="294"/>
      <c r="K114" s="294"/>
      <c r="L114" s="294"/>
      <c r="M114" s="295"/>
      <c r="N114" s="296">
        <f>IF(H114="","","○")</f>
      </c>
      <c r="O114" s="297"/>
      <c r="P114" s="297">
        <f>IF(H114="","","○")</f>
      </c>
      <c r="Q114" s="297"/>
      <c r="R114" s="375"/>
      <c r="S114" s="376"/>
      <c r="T114" s="287"/>
      <c r="U114" s="288"/>
      <c r="V114" s="288"/>
      <c r="W114" s="288"/>
      <c r="X114" s="287"/>
      <c r="Y114" s="288"/>
      <c r="Z114" s="288"/>
      <c r="AA114" s="288"/>
      <c r="AB114" s="287"/>
      <c r="AC114" s="288"/>
      <c r="AD114" s="288"/>
      <c r="AE114" s="288"/>
      <c r="AF114" s="287"/>
      <c r="AG114" s="288"/>
      <c r="AH114" s="288"/>
      <c r="AI114" s="288"/>
      <c r="AJ114" s="287"/>
      <c r="AK114" s="288"/>
      <c r="AL114" s="288"/>
      <c r="AM114" s="288"/>
      <c r="AN114" s="287"/>
      <c r="AO114" s="288"/>
      <c r="AP114" s="288"/>
      <c r="AQ114" s="288"/>
      <c r="AR114" s="287"/>
      <c r="AS114" s="288"/>
      <c r="AT114" s="288"/>
      <c r="AU114" s="288"/>
      <c r="AV114" s="287"/>
      <c r="AW114" s="288"/>
      <c r="AX114" s="288"/>
      <c r="AY114" s="288"/>
      <c r="AZ114" s="287"/>
      <c r="BA114" s="288"/>
      <c r="BB114" s="288"/>
      <c r="BC114" s="288"/>
      <c r="BD114" s="287"/>
      <c r="BE114" s="288"/>
      <c r="BF114" s="288"/>
      <c r="BG114" s="288"/>
      <c r="BH114" s="287"/>
      <c r="BI114" s="288"/>
      <c r="BJ114" s="288"/>
      <c r="BK114" s="288"/>
      <c r="BL114" s="287"/>
      <c r="BM114" s="288"/>
      <c r="BN114" s="288"/>
      <c r="BO114" s="288"/>
      <c r="BP114" s="287"/>
      <c r="BQ114" s="288"/>
      <c r="BR114" s="288"/>
      <c r="BS114" s="288"/>
      <c r="BT114" s="287"/>
      <c r="BU114" s="288"/>
      <c r="BV114" s="288"/>
      <c r="BW114" s="288"/>
      <c r="BX114" s="287"/>
      <c r="BY114" s="288"/>
      <c r="BZ114" s="288"/>
      <c r="CA114" s="288"/>
      <c r="CB114" s="253">
        <f>IF(SUM(T114:CA114)=0,"",SUM(T114:CA114))</f>
      </c>
      <c r="CC114" s="253"/>
      <c r="CD114" s="253"/>
      <c r="CE114" s="253"/>
      <c r="CF114" s="253"/>
    </row>
    <row r="115" spans="1:84" ht="18" customHeight="1">
      <c r="A115" s="428"/>
      <c r="B115" s="54"/>
      <c r="C115" s="55" t="s">
        <v>138</v>
      </c>
      <c r="D115" s="56"/>
      <c r="E115" s="289" t="s">
        <v>30</v>
      </c>
      <c r="F115" s="289"/>
      <c r="G115" s="289"/>
      <c r="H115" s="289"/>
      <c r="I115" s="289"/>
      <c r="J115" s="289"/>
      <c r="K115" s="289"/>
      <c r="L115" s="289"/>
      <c r="M115" s="57"/>
      <c r="N115" s="290" t="s">
        <v>137</v>
      </c>
      <c r="O115" s="291"/>
      <c r="P115" s="291" t="s">
        <v>137</v>
      </c>
      <c r="Q115" s="291"/>
      <c r="R115" s="291" t="s">
        <v>137</v>
      </c>
      <c r="S115" s="292"/>
      <c r="T115" s="285">
        <f>IF(SUM(T113:W114)=0,"",SUM(T113:W114))</f>
      </c>
      <c r="U115" s="286"/>
      <c r="V115" s="286"/>
      <c r="W115" s="286"/>
      <c r="X115" s="285">
        <f>IF(SUM(X113:AA114)=0,"",SUM(X113:AA114))</f>
      </c>
      <c r="Y115" s="286"/>
      <c r="Z115" s="286"/>
      <c r="AA115" s="286"/>
      <c r="AB115" s="285">
        <f>IF(SUM(AB113:AE114)=0,"",SUM(AB113:AE114))</f>
      </c>
      <c r="AC115" s="286"/>
      <c r="AD115" s="286"/>
      <c r="AE115" s="286"/>
      <c r="AF115" s="285">
        <f>IF(SUM(AF113:AI114)=0,"",SUM(AF113:AI114))</f>
      </c>
      <c r="AG115" s="286"/>
      <c r="AH115" s="286"/>
      <c r="AI115" s="286"/>
      <c r="AJ115" s="285">
        <f>IF(SUM(AJ113:AM114)=0,"",SUM(AJ113:AM114))</f>
      </c>
      <c r="AK115" s="286"/>
      <c r="AL115" s="286"/>
      <c r="AM115" s="286"/>
      <c r="AN115" s="285">
        <f>IF(SUM(AN113:AQ114)=0,"",SUM(AN113:AQ114))</f>
      </c>
      <c r="AO115" s="286"/>
      <c r="AP115" s="286"/>
      <c r="AQ115" s="286"/>
      <c r="AR115" s="285">
        <f>IF(SUM(AR113:AU114)=0,"",SUM(AR113:AU114))</f>
      </c>
      <c r="AS115" s="286"/>
      <c r="AT115" s="286"/>
      <c r="AU115" s="286"/>
      <c r="AV115" s="285">
        <f>IF(SUM(AV113:AY114)=0,"",SUM(AV113:AY114))</f>
      </c>
      <c r="AW115" s="286"/>
      <c r="AX115" s="286"/>
      <c r="AY115" s="286"/>
      <c r="AZ115" s="285">
        <f>IF(SUM(AZ113:BC114)=0,"",SUM(AZ113:BC114))</f>
      </c>
      <c r="BA115" s="286"/>
      <c r="BB115" s="286"/>
      <c r="BC115" s="286"/>
      <c r="BD115" s="285">
        <f>IF(SUM(BD113:BG114)=0,"",SUM(BD113:BG114))</f>
      </c>
      <c r="BE115" s="286"/>
      <c r="BF115" s="286"/>
      <c r="BG115" s="286"/>
      <c r="BH115" s="285">
        <f>IF(SUM(BH113:BK114)=0,"",SUM(BH113:BK114))</f>
      </c>
      <c r="BI115" s="286"/>
      <c r="BJ115" s="286"/>
      <c r="BK115" s="286"/>
      <c r="BL115" s="285">
        <f>IF(SUM(BL113:BO114)=0,"",SUM(BL113:BO114))</f>
      </c>
      <c r="BM115" s="286"/>
      <c r="BN115" s="286"/>
      <c r="BO115" s="286"/>
      <c r="BP115" s="285">
        <f>IF(SUM(BP113:BS114)=0,"",SUM(BP113:BS114))</f>
      </c>
      <c r="BQ115" s="286"/>
      <c r="BR115" s="286"/>
      <c r="BS115" s="286"/>
      <c r="BT115" s="285">
        <f>IF(SUM(BT113:BW114)=0,"",SUM(BT113:BW114))</f>
      </c>
      <c r="BU115" s="286"/>
      <c r="BV115" s="286"/>
      <c r="BW115" s="286"/>
      <c r="BX115" s="285">
        <f>IF(SUM(BX113:CA114)=0,"",SUM(BX113:CA114))</f>
      </c>
      <c r="BY115" s="286"/>
      <c r="BZ115" s="286"/>
      <c r="CA115" s="286"/>
      <c r="CB115" s="286">
        <f>SUM(CB113:CF114)</f>
        <v>0</v>
      </c>
      <c r="CC115" s="286"/>
      <c r="CD115" s="286"/>
      <c r="CE115" s="286"/>
      <c r="CF115" s="286"/>
    </row>
    <row r="116" spans="1:84" ht="18" customHeight="1" hidden="1">
      <c r="A116" s="46"/>
      <c r="B116" s="44"/>
      <c r="C116" s="58" t="s">
        <v>138</v>
      </c>
      <c r="D116" s="59"/>
      <c r="E116" s="281" t="s">
        <v>179</v>
      </c>
      <c r="F116" s="281"/>
      <c r="G116" s="281"/>
      <c r="H116" s="281"/>
      <c r="I116" s="281"/>
      <c r="J116" s="281"/>
      <c r="K116" s="281"/>
      <c r="L116" s="281"/>
      <c r="M116" s="60"/>
      <c r="N116" s="282" t="s">
        <v>137</v>
      </c>
      <c r="O116" s="283"/>
      <c r="P116" s="283" t="s">
        <v>137</v>
      </c>
      <c r="Q116" s="283"/>
      <c r="R116" s="283" t="s">
        <v>137</v>
      </c>
      <c r="S116" s="284"/>
      <c r="T116" s="402">
        <f>IF(T115="","",COUNTIF(T113:W114,"&gt;0"))</f>
      </c>
      <c r="U116" s="280"/>
      <c r="V116" s="280"/>
      <c r="W116" s="280"/>
      <c r="X116" s="280">
        <f>IF(X115="","",COUNTIF(X113:AA114,"&gt;0"))</f>
      </c>
      <c r="Y116" s="280"/>
      <c r="Z116" s="280"/>
      <c r="AA116" s="280"/>
      <c r="AB116" s="280">
        <f>IF(AB115="","",COUNTIF(AB113:AE114,"&gt;0"))</f>
      </c>
      <c r="AC116" s="280"/>
      <c r="AD116" s="280"/>
      <c r="AE116" s="280"/>
      <c r="AF116" s="280">
        <f>IF(AF115="","",COUNTIF(AF113:AI114,"&gt;0"))</f>
      </c>
      <c r="AG116" s="280"/>
      <c r="AH116" s="280"/>
      <c r="AI116" s="280"/>
      <c r="AJ116" s="280">
        <f>IF(AJ115="","",COUNTIF(AJ113:AM114,"&gt;0"))</f>
      </c>
      <c r="AK116" s="280"/>
      <c r="AL116" s="280"/>
      <c r="AM116" s="280"/>
      <c r="AN116" s="280">
        <f>IF(AN115="","",COUNTIF(AN113:AQ114,"&gt;0"))</f>
      </c>
      <c r="AO116" s="280"/>
      <c r="AP116" s="280"/>
      <c r="AQ116" s="280"/>
      <c r="AR116" s="280">
        <f>IF(AR115="","",COUNTIF(AR113:AU114,"&gt;0"))</f>
      </c>
      <c r="AS116" s="280"/>
      <c r="AT116" s="280"/>
      <c r="AU116" s="280"/>
      <c r="AV116" s="280">
        <f>IF(AV115="","",COUNTIF(AV113:AY114,"&gt;0"))</f>
      </c>
      <c r="AW116" s="280"/>
      <c r="AX116" s="280"/>
      <c r="AY116" s="280"/>
      <c r="AZ116" s="280">
        <f>IF(AZ115="","",COUNTIF(AZ113:BC114,"&gt;0"))</f>
      </c>
      <c r="BA116" s="280"/>
      <c r="BB116" s="280"/>
      <c r="BC116" s="280"/>
      <c r="BD116" s="280">
        <f>IF(BD115="","",COUNTIF(BD113:BG114,"&gt;0"))</f>
      </c>
      <c r="BE116" s="280"/>
      <c r="BF116" s="280"/>
      <c r="BG116" s="280"/>
      <c r="BH116" s="280">
        <f>IF(BH115="","",COUNTIF(BH113:BK114,"&gt;0"))</f>
      </c>
      <c r="BI116" s="280"/>
      <c r="BJ116" s="280"/>
      <c r="BK116" s="280"/>
      <c r="BL116" s="280">
        <f>IF(BL115="","",COUNTIF(BL113:BO114,"&gt;0"))</f>
      </c>
      <c r="BM116" s="280"/>
      <c r="BN116" s="280"/>
      <c r="BO116" s="280"/>
      <c r="BP116" s="388"/>
      <c r="BQ116" s="389"/>
      <c r="BR116" s="389"/>
      <c r="BS116" s="390"/>
      <c r="BT116" s="388"/>
      <c r="BU116" s="389"/>
      <c r="BV116" s="389"/>
      <c r="BW116" s="390"/>
      <c r="BX116" s="388"/>
      <c r="BY116" s="389"/>
      <c r="BZ116" s="389"/>
      <c r="CA116" s="390"/>
      <c r="CB116" s="391">
        <f aca="true" t="shared" si="10" ref="CB116:CB126">IF(SUM(T116:CA116)=0,"",SUM(T116:CA116))</f>
      </c>
      <c r="CC116" s="392"/>
      <c r="CD116" s="392"/>
      <c r="CE116" s="392"/>
      <c r="CF116" s="393"/>
    </row>
    <row r="117" spans="1:84" ht="18" customHeight="1">
      <c r="A117" s="394" t="s">
        <v>159</v>
      </c>
      <c r="B117" s="395"/>
      <c r="C117" s="45" t="s">
        <v>139</v>
      </c>
      <c r="D117" s="400" t="s">
        <v>36</v>
      </c>
      <c r="E117" s="400"/>
      <c r="F117" s="400"/>
      <c r="G117" s="401"/>
      <c r="H117" s="313"/>
      <c r="I117" s="314"/>
      <c r="J117" s="314"/>
      <c r="K117" s="314"/>
      <c r="L117" s="314"/>
      <c r="M117" s="315"/>
      <c r="N117" s="316">
        <f aca="true" t="shared" si="11" ref="N117:N126">IF(H117="","","○")</f>
      </c>
      <c r="O117" s="317"/>
      <c r="P117" s="317">
        <f>IF(H117="","","○")</f>
      </c>
      <c r="Q117" s="317"/>
      <c r="R117" s="383"/>
      <c r="S117" s="384"/>
      <c r="T117" s="299"/>
      <c r="U117" s="300"/>
      <c r="V117" s="300"/>
      <c r="W117" s="300"/>
      <c r="X117" s="299"/>
      <c r="Y117" s="300"/>
      <c r="Z117" s="300"/>
      <c r="AA117" s="300"/>
      <c r="AB117" s="299"/>
      <c r="AC117" s="300"/>
      <c r="AD117" s="300"/>
      <c r="AE117" s="300"/>
      <c r="AF117" s="299"/>
      <c r="AG117" s="300"/>
      <c r="AH117" s="300"/>
      <c r="AI117" s="300"/>
      <c r="AJ117" s="385"/>
      <c r="AK117" s="386"/>
      <c r="AL117" s="386"/>
      <c r="AM117" s="387"/>
      <c r="AN117" s="299"/>
      <c r="AO117" s="300"/>
      <c r="AP117" s="300"/>
      <c r="AQ117" s="300"/>
      <c r="AR117" s="299"/>
      <c r="AS117" s="300"/>
      <c r="AT117" s="300"/>
      <c r="AU117" s="300"/>
      <c r="AV117" s="299"/>
      <c r="AW117" s="300"/>
      <c r="AX117" s="300"/>
      <c r="AY117" s="300"/>
      <c r="AZ117" s="299"/>
      <c r="BA117" s="300"/>
      <c r="BB117" s="300"/>
      <c r="BC117" s="300"/>
      <c r="BD117" s="299"/>
      <c r="BE117" s="300"/>
      <c r="BF117" s="300"/>
      <c r="BG117" s="300"/>
      <c r="BH117" s="299"/>
      <c r="BI117" s="300"/>
      <c r="BJ117" s="300"/>
      <c r="BK117" s="300"/>
      <c r="BL117" s="299"/>
      <c r="BM117" s="300"/>
      <c r="BN117" s="300"/>
      <c r="BO117" s="300"/>
      <c r="BP117" s="299"/>
      <c r="BQ117" s="300"/>
      <c r="BR117" s="300"/>
      <c r="BS117" s="300"/>
      <c r="BT117" s="299"/>
      <c r="BU117" s="300"/>
      <c r="BV117" s="300"/>
      <c r="BW117" s="300"/>
      <c r="BX117" s="299"/>
      <c r="BY117" s="300"/>
      <c r="BZ117" s="300"/>
      <c r="CA117" s="300"/>
      <c r="CB117" s="343">
        <f t="shared" si="10"/>
      </c>
      <c r="CC117" s="343"/>
      <c r="CD117" s="343"/>
      <c r="CE117" s="343"/>
      <c r="CF117" s="343"/>
    </row>
    <row r="118" spans="1:84" ht="18" customHeight="1">
      <c r="A118" s="396"/>
      <c r="B118" s="397"/>
      <c r="C118" s="45"/>
      <c r="D118" s="302" t="s">
        <v>37</v>
      </c>
      <c r="E118" s="302"/>
      <c r="F118" s="302"/>
      <c r="G118" s="303"/>
      <c r="H118" s="293"/>
      <c r="I118" s="294"/>
      <c r="J118" s="294"/>
      <c r="K118" s="294"/>
      <c r="L118" s="294"/>
      <c r="M118" s="295"/>
      <c r="N118" s="296">
        <f t="shared" si="11"/>
      </c>
      <c r="O118" s="297"/>
      <c r="P118" s="297">
        <f aca="true" t="shared" si="12" ref="P118:P126">IF(H118="","","○")</f>
      </c>
      <c r="Q118" s="297"/>
      <c r="R118" s="375"/>
      <c r="S118" s="376"/>
      <c r="T118" s="299"/>
      <c r="U118" s="300"/>
      <c r="V118" s="300"/>
      <c r="W118" s="300"/>
      <c r="X118" s="377"/>
      <c r="Y118" s="378"/>
      <c r="Z118" s="378"/>
      <c r="AA118" s="287"/>
      <c r="AB118" s="377"/>
      <c r="AC118" s="378"/>
      <c r="AD118" s="378"/>
      <c r="AE118" s="287"/>
      <c r="AF118" s="377"/>
      <c r="AG118" s="378"/>
      <c r="AH118" s="378"/>
      <c r="AI118" s="287"/>
      <c r="AJ118" s="377"/>
      <c r="AK118" s="378"/>
      <c r="AL118" s="378"/>
      <c r="AM118" s="287"/>
      <c r="AN118" s="377"/>
      <c r="AO118" s="378"/>
      <c r="AP118" s="378"/>
      <c r="AQ118" s="287"/>
      <c r="AR118" s="377"/>
      <c r="AS118" s="378"/>
      <c r="AT118" s="378"/>
      <c r="AU118" s="287"/>
      <c r="AV118" s="377"/>
      <c r="AW118" s="378"/>
      <c r="AX118" s="378"/>
      <c r="AY118" s="287"/>
      <c r="AZ118" s="377"/>
      <c r="BA118" s="378"/>
      <c r="BB118" s="378"/>
      <c r="BC118" s="287"/>
      <c r="BD118" s="377"/>
      <c r="BE118" s="378"/>
      <c r="BF118" s="378"/>
      <c r="BG118" s="287"/>
      <c r="BH118" s="377"/>
      <c r="BI118" s="378"/>
      <c r="BJ118" s="378"/>
      <c r="BK118" s="287"/>
      <c r="BL118" s="377"/>
      <c r="BM118" s="378"/>
      <c r="BN118" s="378"/>
      <c r="BO118" s="287"/>
      <c r="BP118" s="377"/>
      <c r="BQ118" s="378"/>
      <c r="BR118" s="378"/>
      <c r="BS118" s="287"/>
      <c r="BT118" s="377"/>
      <c r="BU118" s="378"/>
      <c r="BV118" s="378"/>
      <c r="BW118" s="287"/>
      <c r="BX118" s="377"/>
      <c r="BY118" s="378"/>
      <c r="BZ118" s="378"/>
      <c r="CA118" s="287"/>
      <c r="CB118" s="253">
        <f t="shared" si="10"/>
      </c>
      <c r="CC118" s="253"/>
      <c r="CD118" s="253"/>
      <c r="CE118" s="253"/>
      <c r="CF118" s="253"/>
    </row>
    <row r="119" spans="1:84" ht="18" customHeight="1">
      <c r="A119" s="396"/>
      <c r="B119" s="397"/>
      <c r="C119" s="45"/>
      <c r="D119" s="302" t="s">
        <v>38</v>
      </c>
      <c r="E119" s="302"/>
      <c r="F119" s="302"/>
      <c r="G119" s="303"/>
      <c r="H119" s="293"/>
      <c r="I119" s="294"/>
      <c r="J119" s="294"/>
      <c r="K119" s="294"/>
      <c r="L119" s="294"/>
      <c r="M119" s="295"/>
      <c r="N119" s="296">
        <f t="shared" si="11"/>
      </c>
      <c r="O119" s="297"/>
      <c r="P119" s="297">
        <f t="shared" si="12"/>
      </c>
      <c r="Q119" s="297"/>
      <c r="R119" s="375"/>
      <c r="S119" s="376"/>
      <c r="T119" s="299"/>
      <c r="U119" s="300"/>
      <c r="V119" s="300"/>
      <c r="W119" s="300"/>
      <c r="X119" s="377"/>
      <c r="Y119" s="378"/>
      <c r="Z119" s="378"/>
      <c r="AA119" s="287"/>
      <c r="AB119" s="377"/>
      <c r="AC119" s="378"/>
      <c r="AD119" s="378"/>
      <c r="AE119" s="287"/>
      <c r="AF119" s="377"/>
      <c r="AG119" s="378"/>
      <c r="AH119" s="378"/>
      <c r="AI119" s="287"/>
      <c r="AJ119" s="377"/>
      <c r="AK119" s="378"/>
      <c r="AL119" s="378"/>
      <c r="AM119" s="287"/>
      <c r="AN119" s="377"/>
      <c r="AO119" s="378"/>
      <c r="AP119" s="378"/>
      <c r="AQ119" s="287"/>
      <c r="AR119" s="377"/>
      <c r="AS119" s="378"/>
      <c r="AT119" s="378"/>
      <c r="AU119" s="287"/>
      <c r="AV119" s="377"/>
      <c r="AW119" s="378"/>
      <c r="AX119" s="378"/>
      <c r="AY119" s="287"/>
      <c r="AZ119" s="377"/>
      <c r="BA119" s="378"/>
      <c r="BB119" s="378"/>
      <c r="BC119" s="287"/>
      <c r="BD119" s="377"/>
      <c r="BE119" s="378"/>
      <c r="BF119" s="378"/>
      <c r="BG119" s="287"/>
      <c r="BH119" s="377"/>
      <c r="BI119" s="378"/>
      <c r="BJ119" s="378"/>
      <c r="BK119" s="287"/>
      <c r="BL119" s="377"/>
      <c r="BM119" s="378"/>
      <c r="BN119" s="378"/>
      <c r="BO119" s="287"/>
      <c r="BP119" s="377"/>
      <c r="BQ119" s="378"/>
      <c r="BR119" s="378"/>
      <c r="BS119" s="287"/>
      <c r="BT119" s="377"/>
      <c r="BU119" s="378"/>
      <c r="BV119" s="378"/>
      <c r="BW119" s="287"/>
      <c r="BX119" s="377"/>
      <c r="BY119" s="378"/>
      <c r="BZ119" s="378"/>
      <c r="CA119" s="287"/>
      <c r="CB119" s="253">
        <f t="shared" si="10"/>
      </c>
      <c r="CC119" s="253"/>
      <c r="CD119" s="253"/>
      <c r="CE119" s="253"/>
      <c r="CF119" s="253"/>
    </row>
    <row r="120" spans="1:84" ht="18" customHeight="1">
      <c r="A120" s="396"/>
      <c r="B120" s="397"/>
      <c r="C120" s="45"/>
      <c r="D120" s="45"/>
      <c r="E120" s="45"/>
      <c r="F120" s="45"/>
      <c r="G120" s="45"/>
      <c r="H120" s="293"/>
      <c r="I120" s="294"/>
      <c r="J120" s="294"/>
      <c r="K120" s="294"/>
      <c r="L120" s="294"/>
      <c r="M120" s="295"/>
      <c r="N120" s="296">
        <f t="shared" si="11"/>
      </c>
      <c r="O120" s="297"/>
      <c r="P120" s="297">
        <f t="shared" si="12"/>
      </c>
      <c r="Q120" s="297"/>
      <c r="R120" s="375"/>
      <c r="S120" s="376"/>
      <c r="T120" s="299"/>
      <c r="U120" s="300"/>
      <c r="V120" s="300"/>
      <c r="W120" s="300"/>
      <c r="X120" s="377"/>
      <c r="Y120" s="378"/>
      <c r="Z120" s="378"/>
      <c r="AA120" s="287"/>
      <c r="AB120" s="377"/>
      <c r="AC120" s="378"/>
      <c r="AD120" s="378"/>
      <c r="AE120" s="287"/>
      <c r="AF120" s="377"/>
      <c r="AG120" s="378"/>
      <c r="AH120" s="378"/>
      <c r="AI120" s="287"/>
      <c r="AJ120" s="377"/>
      <c r="AK120" s="378"/>
      <c r="AL120" s="378"/>
      <c r="AM120" s="287"/>
      <c r="AN120" s="377"/>
      <c r="AO120" s="378"/>
      <c r="AP120" s="378"/>
      <c r="AQ120" s="287"/>
      <c r="AR120" s="377"/>
      <c r="AS120" s="378"/>
      <c r="AT120" s="378"/>
      <c r="AU120" s="287"/>
      <c r="AV120" s="377"/>
      <c r="AW120" s="378"/>
      <c r="AX120" s="378"/>
      <c r="AY120" s="287"/>
      <c r="AZ120" s="377"/>
      <c r="BA120" s="378"/>
      <c r="BB120" s="378"/>
      <c r="BC120" s="287"/>
      <c r="BD120" s="377"/>
      <c r="BE120" s="378"/>
      <c r="BF120" s="378"/>
      <c r="BG120" s="287"/>
      <c r="BH120" s="377"/>
      <c r="BI120" s="378"/>
      <c r="BJ120" s="378"/>
      <c r="BK120" s="287"/>
      <c r="BL120" s="377"/>
      <c r="BM120" s="378"/>
      <c r="BN120" s="378"/>
      <c r="BO120" s="287"/>
      <c r="BP120" s="377"/>
      <c r="BQ120" s="378"/>
      <c r="BR120" s="378"/>
      <c r="BS120" s="287"/>
      <c r="BT120" s="377"/>
      <c r="BU120" s="378"/>
      <c r="BV120" s="378"/>
      <c r="BW120" s="287"/>
      <c r="BX120" s="377"/>
      <c r="BY120" s="378"/>
      <c r="BZ120" s="378"/>
      <c r="CA120" s="287"/>
      <c r="CB120" s="253">
        <f t="shared" si="10"/>
      </c>
      <c r="CC120" s="253"/>
      <c r="CD120" s="253"/>
      <c r="CE120" s="253"/>
      <c r="CF120" s="253"/>
    </row>
    <row r="121" spans="1:84" ht="18" customHeight="1">
      <c r="A121" s="396"/>
      <c r="B121" s="397"/>
      <c r="C121" s="380" t="s">
        <v>149</v>
      </c>
      <c r="D121" s="381"/>
      <c r="E121" s="381"/>
      <c r="F121" s="381"/>
      <c r="G121" s="382"/>
      <c r="H121" s="293"/>
      <c r="I121" s="294"/>
      <c r="J121" s="294"/>
      <c r="K121" s="294"/>
      <c r="L121" s="294"/>
      <c r="M121" s="295"/>
      <c r="N121" s="296">
        <f t="shared" si="11"/>
      </c>
      <c r="O121" s="297"/>
      <c r="P121" s="297">
        <f t="shared" si="12"/>
      </c>
      <c r="Q121" s="297"/>
      <c r="R121" s="375"/>
      <c r="S121" s="376"/>
      <c r="T121" s="299"/>
      <c r="U121" s="300"/>
      <c r="V121" s="300"/>
      <c r="W121" s="300"/>
      <c r="X121" s="377"/>
      <c r="Y121" s="378"/>
      <c r="Z121" s="378"/>
      <c r="AA121" s="287"/>
      <c r="AB121" s="377"/>
      <c r="AC121" s="378"/>
      <c r="AD121" s="378"/>
      <c r="AE121" s="287"/>
      <c r="AF121" s="377"/>
      <c r="AG121" s="378"/>
      <c r="AH121" s="378"/>
      <c r="AI121" s="287"/>
      <c r="AJ121" s="377"/>
      <c r="AK121" s="378"/>
      <c r="AL121" s="378"/>
      <c r="AM121" s="287"/>
      <c r="AN121" s="377"/>
      <c r="AO121" s="378"/>
      <c r="AP121" s="378"/>
      <c r="AQ121" s="287"/>
      <c r="AR121" s="377"/>
      <c r="AS121" s="378"/>
      <c r="AT121" s="378"/>
      <c r="AU121" s="287"/>
      <c r="AV121" s="377"/>
      <c r="AW121" s="378"/>
      <c r="AX121" s="378"/>
      <c r="AY121" s="287"/>
      <c r="AZ121" s="377"/>
      <c r="BA121" s="378"/>
      <c r="BB121" s="378"/>
      <c r="BC121" s="287"/>
      <c r="BD121" s="377"/>
      <c r="BE121" s="378"/>
      <c r="BF121" s="378"/>
      <c r="BG121" s="287"/>
      <c r="BH121" s="377"/>
      <c r="BI121" s="378"/>
      <c r="BJ121" s="378"/>
      <c r="BK121" s="287"/>
      <c r="BL121" s="377"/>
      <c r="BM121" s="378"/>
      <c r="BN121" s="378"/>
      <c r="BO121" s="287"/>
      <c r="BP121" s="377"/>
      <c r="BQ121" s="378"/>
      <c r="BR121" s="378"/>
      <c r="BS121" s="287"/>
      <c r="BT121" s="377"/>
      <c r="BU121" s="378"/>
      <c r="BV121" s="378"/>
      <c r="BW121" s="287"/>
      <c r="BX121" s="377"/>
      <c r="BY121" s="378"/>
      <c r="BZ121" s="378"/>
      <c r="CA121" s="287"/>
      <c r="CB121" s="253">
        <f t="shared" si="10"/>
      </c>
      <c r="CC121" s="253"/>
      <c r="CD121" s="253"/>
      <c r="CE121" s="253"/>
      <c r="CF121" s="253"/>
    </row>
    <row r="122" spans="1:84" ht="18" customHeight="1">
      <c r="A122" s="396"/>
      <c r="B122" s="397"/>
      <c r="C122" s="380"/>
      <c r="D122" s="381"/>
      <c r="E122" s="381"/>
      <c r="F122" s="381"/>
      <c r="G122" s="382"/>
      <c r="H122" s="293"/>
      <c r="I122" s="294"/>
      <c r="J122" s="294"/>
      <c r="K122" s="294"/>
      <c r="L122" s="294"/>
      <c r="M122" s="295"/>
      <c r="N122" s="296">
        <f t="shared" si="11"/>
      </c>
      <c r="O122" s="297"/>
      <c r="P122" s="297">
        <f t="shared" si="12"/>
      </c>
      <c r="Q122" s="297"/>
      <c r="R122" s="375"/>
      <c r="S122" s="376"/>
      <c r="T122" s="299"/>
      <c r="U122" s="300"/>
      <c r="V122" s="300"/>
      <c r="W122" s="300"/>
      <c r="X122" s="377"/>
      <c r="Y122" s="378"/>
      <c r="Z122" s="378"/>
      <c r="AA122" s="287"/>
      <c r="AB122" s="377"/>
      <c r="AC122" s="378"/>
      <c r="AD122" s="378"/>
      <c r="AE122" s="287"/>
      <c r="AF122" s="377"/>
      <c r="AG122" s="378"/>
      <c r="AH122" s="378"/>
      <c r="AI122" s="287"/>
      <c r="AJ122" s="377"/>
      <c r="AK122" s="378"/>
      <c r="AL122" s="378"/>
      <c r="AM122" s="287"/>
      <c r="AN122" s="377"/>
      <c r="AO122" s="378"/>
      <c r="AP122" s="378"/>
      <c r="AQ122" s="287"/>
      <c r="AR122" s="377"/>
      <c r="AS122" s="378"/>
      <c r="AT122" s="378"/>
      <c r="AU122" s="287"/>
      <c r="AV122" s="377"/>
      <c r="AW122" s="378"/>
      <c r="AX122" s="378"/>
      <c r="AY122" s="287"/>
      <c r="AZ122" s="377"/>
      <c r="BA122" s="378"/>
      <c r="BB122" s="378"/>
      <c r="BC122" s="287"/>
      <c r="BD122" s="377"/>
      <c r="BE122" s="378"/>
      <c r="BF122" s="378"/>
      <c r="BG122" s="287"/>
      <c r="BH122" s="377"/>
      <c r="BI122" s="378"/>
      <c r="BJ122" s="378"/>
      <c r="BK122" s="287"/>
      <c r="BL122" s="377"/>
      <c r="BM122" s="378"/>
      <c r="BN122" s="378"/>
      <c r="BO122" s="287"/>
      <c r="BP122" s="377"/>
      <c r="BQ122" s="378"/>
      <c r="BR122" s="378"/>
      <c r="BS122" s="287"/>
      <c r="BT122" s="377"/>
      <c r="BU122" s="378"/>
      <c r="BV122" s="378"/>
      <c r="BW122" s="287"/>
      <c r="BX122" s="377"/>
      <c r="BY122" s="378"/>
      <c r="BZ122" s="378"/>
      <c r="CA122" s="287"/>
      <c r="CB122" s="253">
        <f t="shared" si="10"/>
      </c>
      <c r="CC122" s="253"/>
      <c r="CD122" s="253"/>
      <c r="CE122" s="253"/>
      <c r="CF122" s="253"/>
    </row>
    <row r="123" spans="1:84" ht="18" customHeight="1">
      <c r="A123" s="396"/>
      <c r="B123" s="397"/>
      <c r="C123" s="380"/>
      <c r="D123" s="381"/>
      <c r="E123" s="381"/>
      <c r="F123" s="381"/>
      <c r="G123" s="382"/>
      <c r="H123" s="293"/>
      <c r="I123" s="294"/>
      <c r="J123" s="294"/>
      <c r="K123" s="294"/>
      <c r="L123" s="294"/>
      <c r="M123" s="295"/>
      <c r="N123" s="296">
        <f t="shared" si="11"/>
      </c>
      <c r="O123" s="297"/>
      <c r="P123" s="297">
        <f t="shared" si="12"/>
      </c>
      <c r="Q123" s="297"/>
      <c r="R123" s="375"/>
      <c r="S123" s="376"/>
      <c r="T123" s="299"/>
      <c r="U123" s="300"/>
      <c r="V123" s="300"/>
      <c r="W123" s="300"/>
      <c r="X123" s="377"/>
      <c r="Y123" s="378"/>
      <c r="Z123" s="378"/>
      <c r="AA123" s="287"/>
      <c r="AB123" s="377"/>
      <c r="AC123" s="378"/>
      <c r="AD123" s="378"/>
      <c r="AE123" s="287"/>
      <c r="AF123" s="377"/>
      <c r="AG123" s="378"/>
      <c r="AH123" s="378"/>
      <c r="AI123" s="287"/>
      <c r="AJ123" s="377"/>
      <c r="AK123" s="378"/>
      <c r="AL123" s="378"/>
      <c r="AM123" s="287"/>
      <c r="AN123" s="377"/>
      <c r="AO123" s="378"/>
      <c r="AP123" s="378"/>
      <c r="AQ123" s="287"/>
      <c r="AR123" s="377"/>
      <c r="AS123" s="378"/>
      <c r="AT123" s="378"/>
      <c r="AU123" s="287"/>
      <c r="AV123" s="377"/>
      <c r="AW123" s="378"/>
      <c r="AX123" s="378"/>
      <c r="AY123" s="287"/>
      <c r="AZ123" s="377"/>
      <c r="BA123" s="378"/>
      <c r="BB123" s="378"/>
      <c r="BC123" s="287"/>
      <c r="BD123" s="377"/>
      <c r="BE123" s="378"/>
      <c r="BF123" s="378"/>
      <c r="BG123" s="287"/>
      <c r="BH123" s="377"/>
      <c r="BI123" s="378"/>
      <c r="BJ123" s="378"/>
      <c r="BK123" s="287"/>
      <c r="BL123" s="377"/>
      <c r="BM123" s="378"/>
      <c r="BN123" s="378"/>
      <c r="BO123" s="287"/>
      <c r="BP123" s="377"/>
      <c r="BQ123" s="378"/>
      <c r="BR123" s="378"/>
      <c r="BS123" s="287"/>
      <c r="BT123" s="377"/>
      <c r="BU123" s="378"/>
      <c r="BV123" s="378"/>
      <c r="BW123" s="287"/>
      <c r="BX123" s="377"/>
      <c r="BY123" s="378"/>
      <c r="BZ123" s="378"/>
      <c r="CA123" s="287"/>
      <c r="CB123" s="253">
        <f t="shared" si="10"/>
      </c>
      <c r="CC123" s="253"/>
      <c r="CD123" s="253"/>
      <c r="CE123" s="253"/>
      <c r="CF123" s="253"/>
    </row>
    <row r="124" spans="1:92" ht="18" customHeight="1">
      <c r="A124" s="396"/>
      <c r="B124" s="397"/>
      <c r="C124" s="380"/>
      <c r="D124" s="381"/>
      <c r="E124" s="381"/>
      <c r="F124" s="381"/>
      <c r="G124" s="382"/>
      <c r="H124" s="293"/>
      <c r="I124" s="294"/>
      <c r="J124" s="294"/>
      <c r="K124" s="294"/>
      <c r="L124" s="294"/>
      <c r="M124" s="295"/>
      <c r="N124" s="296">
        <f t="shared" si="11"/>
      </c>
      <c r="O124" s="297"/>
      <c r="P124" s="297">
        <f t="shared" si="12"/>
      </c>
      <c r="Q124" s="297"/>
      <c r="R124" s="375"/>
      <c r="S124" s="376"/>
      <c r="T124" s="299"/>
      <c r="U124" s="300"/>
      <c r="V124" s="300"/>
      <c r="W124" s="300"/>
      <c r="X124" s="377"/>
      <c r="Y124" s="378"/>
      <c r="Z124" s="378"/>
      <c r="AA124" s="287"/>
      <c r="AB124" s="377"/>
      <c r="AC124" s="378"/>
      <c r="AD124" s="378"/>
      <c r="AE124" s="287"/>
      <c r="AF124" s="377"/>
      <c r="AG124" s="378"/>
      <c r="AH124" s="378"/>
      <c r="AI124" s="287"/>
      <c r="AJ124" s="377"/>
      <c r="AK124" s="378"/>
      <c r="AL124" s="378"/>
      <c r="AM124" s="287"/>
      <c r="AN124" s="377"/>
      <c r="AO124" s="378"/>
      <c r="AP124" s="378"/>
      <c r="AQ124" s="287"/>
      <c r="AR124" s="377"/>
      <c r="AS124" s="378"/>
      <c r="AT124" s="378"/>
      <c r="AU124" s="287"/>
      <c r="AV124" s="377"/>
      <c r="AW124" s="378"/>
      <c r="AX124" s="378"/>
      <c r="AY124" s="287"/>
      <c r="AZ124" s="377"/>
      <c r="BA124" s="378"/>
      <c r="BB124" s="378"/>
      <c r="BC124" s="287"/>
      <c r="BD124" s="377"/>
      <c r="BE124" s="378"/>
      <c r="BF124" s="378"/>
      <c r="BG124" s="287"/>
      <c r="BH124" s="377"/>
      <c r="BI124" s="378"/>
      <c r="BJ124" s="378"/>
      <c r="BK124" s="287"/>
      <c r="BL124" s="377"/>
      <c r="BM124" s="378"/>
      <c r="BN124" s="378"/>
      <c r="BO124" s="287"/>
      <c r="BP124" s="377"/>
      <c r="BQ124" s="378"/>
      <c r="BR124" s="378"/>
      <c r="BS124" s="287"/>
      <c r="BT124" s="377"/>
      <c r="BU124" s="378"/>
      <c r="BV124" s="378"/>
      <c r="BW124" s="287"/>
      <c r="BX124" s="377"/>
      <c r="BY124" s="378"/>
      <c r="BZ124" s="378"/>
      <c r="CA124" s="287"/>
      <c r="CB124" s="253">
        <f t="shared" si="10"/>
      </c>
      <c r="CC124" s="253"/>
      <c r="CD124" s="253"/>
      <c r="CE124" s="253"/>
      <c r="CF124" s="253"/>
      <c r="CH124" s="43"/>
      <c r="CI124" s="43"/>
      <c r="CJ124" s="43"/>
      <c r="CK124" s="374"/>
      <c r="CL124" s="374"/>
      <c r="CM124" s="374"/>
      <c r="CN124" s="374"/>
    </row>
    <row r="125" spans="1:111" ht="18" customHeight="1">
      <c r="A125" s="396"/>
      <c r="B125" s="397"/>
      <c r="C125" s="380"/>
      <c r="D125" s="381"/>
      <c r="E125" s="381"/>
      <c r="F125" s="381"/>
      <c r="G125" s="382"/>
      <c r="H125" s="293"/>
      <c r="I125" s="294"/>
      <c r="J125" s="294"/>
      <c r="K125" s="294"/>
      <c r="L125" s="294"/>
      <c r="M125" s="295"/>
      <c r="N125" s="296">
        <f t="shared" si="11"/>
      </c>
      <c r="O125" s="297"/>
      <c r="P125" s="297">
        <f t="shared" si="12"/>
      </c>
      <c r="Q125" s="297"/>
      <c r="R125" s="375"/>
      <c r="S125" s="376"/>
      <c r="T125" s="299"/>
      <c r="U125" s="300"/>
      <c r="V125" s="300"/>
      <c r="W125" s="300"/>
      <c r="X125" s="377"/>
      <c r="Y125" s="378"/>
      <c r="Z125" s="378"/>
      <c r="AA125" s="287"/>
      <c r="AB125" s="377"/>
      <c r="AC125" s="378"/>
      <c r="AD125" s="378"/>
      <c r="AE125" s="287"/>
      <c r="AF125" s="377"/>
      <c r="AG125" s="378"/>
      <c r="AH125" s="378"/>
      <c r="AI125" s="287"/>
      <c r="AJ125" s="377"/>
      <c r="AK125" s="378"/>
      <c r="AL125" s="378"/>
      <c r="AM125" s="287"/>
      <c r="AN125" s="377"/>
      <c r="AO125" s="378"/>
      <c r="AP125" s="378"/>
      <c r="AQ125" s="287"/>
      <c r="AR125" s="377"/>
      <c r="AS125" s="378"/>
      <c r="AT125" s="378"/>
      <c r="AU125" s="287"/>
      <c r="AV125" s="377"/>
      <c r="AW125" s="378"/>
      <c r="AX125" s="378"/>
      <c r="AY125" s="287"/>
      <c r="AZ125" s="377"/>
      <c r="BA125" s="378"/>
      <c r="BB125" s="378"/>
      <c r="BC125" s="287"/>
      <c r="BD125" s="377"/>
      <c r="BE125" s="378"/>
      <c r="BF125" s="378"/>
      <c r="BG125" s="287"/>
      <c r="BH125" s="377"/>
      <c r="BI125" s="378"/>
      <c r="BJ125" s="378"/>
      <c r="BK125" s="287"/>
      <c r="BL125" s="377"/>
      <c r="BM125" s="378"/>
      <c r="BN125" s="378"/>
      <c r="BO125" s="287"/>
      <c r="BP125" s="377"/>
      <c r="BQ125" s="378"/>
      <c r="BR125" s="378"/>
      <c r="BS125" s="287"/>
      <c r="BT125" s="377"/>
      <c r="BU125" s="378"/>
      <c r="BV125" s="378"/>
      <c r="BW125" s="287"/>
      <c r="BX125" s="377"/>
      <c r="BY125" s="378"/>
      <c r="BZ125" s="378"/>
      <c r="CA125" s="287"/>
      <c r="CB125" s="253">
        <f t="shared" si="10"/>
      </c>
      <c r="CC125" s="253"/>
      <c r="CD125" s="253"/>
      <c r="CE125" s="253"/>
      <c r="CF125" s="253"/>
      <c r="CH125" s="61"/>
      <c r="CI125" s="379"/>
      <c r="CJ125" s="379"/>
      <c r="CK125" s="374"/>
      <c r="CL125" s="374"/>
      <c r="CM125" s="374"/>
      <c r="CN125" s="374"/>
      <c r="CO125" s="374"/>
      <c r="CP125" s="374"/>
      <c r="CQ125" s="374"/>
      <c r="CR125" s="374"/>
      <c r="CS125" s="374"/>
      <c r="CT125" s="374"/>
      <c r="CU125" s="374"/>
      <c r="CV125" s="374"/>
      <c r="CW125" s="374"/>
      <c r="CX125" s="374"/>
      <c r="CY125" s="374"/>
      <c r="CZ125" s="374"/>
      <c r="DA125" s="374"/>
      <c r="DB125" s="374"/>
      <c r="DC125" s="374"/>
      <c r="DD125" s="374"/>
      <c r="DE125" s="4"/>
      <c r="DF125" s="4"/>
      <c r="DG125" s="4"/>
    </row>
    <row r="126" spans="1:111" ht="18" customHeight="1">
      <c r="A126" s="396"/>
      <c r="B126" s="397"/>
      <c r="C126" s="63"/>
      <c r="D126" s="64"/>
      <c r="E126" s="64"/>
      <c r="F126" s="64"/>
      <c r="G126" s="65"/>
      <c r="H126" s="293"/>
      <c r="I126" s="294"/>
      <c r="J126" s="294"/>
      <c r="K126" s="294"/>
      <c r="L126" s="294"/>
      <c r="M126" s="295"/>
      <c r="N126" s="296">
        <f t="shared" si="11"/>
      </c>
      <c r="O126" s="297"/>
      <c r="P126" s="297">
        <f t="shared" si="12"/>
      </c>
      <c r="Q126" s="297"/>
      <c r="R126" s="375"/>
      <c r="S126" s="376"/>
      <c r="T126" s="299"/>
      <c r="U126" s="300"/>
      <c r="V126" s="300"/>
      <c r="W126" s="300"/>
      <c r="X126" s="372"/>
      <c r="Y126" s="373"/>
      <c r="Z126" s="373"/>
      <c r="AA126" s="299"/>
      <c r="AB126" s="372"/>
      <c r="AC126" s="373"/>
      <c r="AD126" s="373"/>
      <c r="AE126" s="299"/>
      <c r="AF126" s="372"/>
      <c r="AG126" s="373"/>
      <c r="AH126" s="373"/>
      <c r="AI126" s="299"/>
      <c r="AJ126" s="377"/>
      <c r="AK126" s="378"/>
      <c r="AL126" s="378"/>
      <c r="AM126" s="287"/>
      <c r="AN126" s="372"/>
      <c r="AO126" s="373"/>
      <c r="AP126" s="373"/>
      <c r="AQ126" s="299"/>
      <c r="AR126" s="372"/>
      <c r="AS126" s="373"/>
      <c r="AT126" s="373"/>
      <c r="AU126" s="299"/>
      <c r="AV126" s="372"/>
      <c r="AW126" s="373"/>
      <c r="AX126" s="373"/>
      <c r="AY126" s="299"/>
      <c r="AZ126" s="372"/>
      <c r="BA126" s="373"/>
      <c r="BB126" s="373"/>
      <c r="BC126" s="299"/>
      <c r="BD126" s="372"/>
      <c r="BE126" s="373"/>
      <c r="BF126" s="373"/>
      <c r="BG126" s="299"/>
      <c r="BH126" s="372"/>
      <c r="BI126" s="373"/>
      <c r="BJ126" s="373"/>
      <c r="BK126" s="299"/>
      <c r="BL126" s="372"/>
      <c r="BM126" s="373"/>
      <c r="BN126" s="373"/>
      <c r="BO126" s="299"/>
      <c r="BP126" s="372"/>
      <c r="BQ126" s="373"/>
      <c r="BR126" s="373"/>
      <c r="BS126" s="299"/>
      <c r="BT126" s="372"/>
      <c r="BU126" s="373"/>
      <c r="BV126" s="373"/>
      <c r="BW126" s="299"/>
      <c r="BX126" s="372"/>
      <c r="BY126" s="373"/>
      <c r="BZ126" s="373"/>
      <c r="CA126" s="299"/>
      <c r="CB126" s="253">
        <f t="shared" si="10"/>
      </c>
      <c r="CC126" s="253"/>
      <c r="CD126" s="253"/>
      <c r="CE126" s="253"/>
      <c r="CF126" s="253"/>
      <c r="CH126" s="61"/>
      <c r="CI126" s="61"/>
      <c r="CJ126" s="62"/>
      <c r="CK126" s="62"/>
      <c r="CL126" s="4"/>
      <c r="CM126" s="4"/>
      <c r="CN126" s="4"/>
      <c r="CO126" s="4"/>
      <c r="CP126" s="4"/>
      <c r="CQ126" s="4"/>
      <c r="CR126" s="4"/>
      <c r="CS126" s="3"/>
      <c r="CT126" s="4"/>
      <c r="CU126" s="4"/>
      <c r="CV126" s="4"/>
      <c r="CW126" s="4"/>
      <c r="CX126" s="4"/>
      <c r="CY126" s="3"/>
      <c r="CZ126" s="4"/>
      <c r="DA126" s="4"/>
      <c r="DB126" s="4"/>
      <c r="DC126" s="4"/>
      <c r="DD126" s="4"/>
      <c r="DE126" s="4"/>
      <c r="DF126" s="4"/>
      <c r="DG126" s="4"/>
    </row>
    <row r="127" spans="1:107" ht="18" customHeight="1">
      <c r="A127" s="396"/>
      <c r="B127" s="397"/>
      <c r="C127" s="55" t="s">
        <v>140</v>
      </c>
      <c r="D127" s="56"/>
      <c r="E127" s="289" t="s">
        <v>31</v>
      </c>
      <c r="F127" s="289"/>
      <c r="G127" s="289"/>
      <c r="H127" s="289"/>
      <c r="I127" s="289"/>
      <c r="J127" s="289"/>
      <c r="K127" s="289"/>
      <c r="L127" s="289"/>
      <c r="M127" s="57"/>
      <c r="N127" s="290" t="s">
        <v>137</v>
      </c>
      <c r="O127" s="291"/>
      <c r="P127" s="291" t="s">
        <v>137</v>
      </c>
      <c r="Q127" s="291"/>
      <c r="R127" s="291" t="s">
        <v>137</v>
      </c>
      <c r="S127" s="292"/>
      <c r="T127" s="285">
        <f>IF(SUM(T117:W126)=0,"",SUM(T117:W126))</f>
      </c>
      <c r="U127" s="286"/>
      <c r="V127" s="286"/>
      <c r="W127" s="286"/>
      <c r="X127" s="285">
        <f>IF(SUM(X117:AA126)=0,"",SUM(X117:AA126))</f>
      </c>
      <c r="Y127" s="286"/>
      <c r="Z127" s="286"/>
      <c r="AA127" s="286"/>
      <c r="AB127" s="285">
        <f>IF(SUM(AB117:AE126)=0,"",SUM(AB117:AE126))</f>
      </c>
      <c r="AC127" s="286"/>
      <c r="AD127" s="286"/>
      <c r="AE127" s="286"/>
      <c r="AF127" s="285">
        <f>IF(SUM(AF117:AI126)=0,"",SUM(AF117:AI126))</f>
      </c>
      <c r="AG127" s="286"/>
      <c r="AH127" s="286"/>
      <c r="AI127" s="286"/>
      <c r="AJ127" s="285">
        <f>IF(SUM(AJ117:AM126)=0,"",SUM(AJ117:AM126))</f>
      </c>
      <c r="AK127" s="286"/>
      <c r="AL127" s="286"/>
      <c r="AM127" s="286"/>
      <c r="AN127" s="285">
        <f>IF(SUM(AN117:AQ126)=0,"",SUM(AN117:AQ126))</f>
      </c>
      <c r="AO127" s="286"/>
      <c r="AP127" s="286"/>
      <c r="AQ127" s="286"/>
      <c r="AR127" s="285">
        <f>IF(SUM(AR117:AU126)=0,"",SUM(AR117:AU126))</f>
      </c>
      <c r="AS127" s="286"/>
      <c r="AT127" s="286"/>
      <c r="AU127" s="286"/>
      <c r="AV127" s="285">
        <f>IF(SUM(AV117:AY126)=0,"",SUM(AV117:AY126))</f>
      </c>
      <c r="AW127" s="286"/>
      <c r="AX127" s="286"/>
      <c r="AY127" s="286"/>
      <c r="AZ127" s="285">
        <f>IF(SUM(AZ117:BC126)=0,"",SUM(AZ117:BC126))</f>
      </c>
      <c r="BA127" s="286"/>
      <c r="BB127" s="286"/>
      <c r="BC127" s="286"/>
      <c r="BD127" s="285">
        <f>IF(SUM(BD117:BG126)=0,"",SUM(BD117:BG126))</f>
      </c>
      <c r="BE127" s="286"/>
      <c r="BF127" s="286"/>
      <c r="BG127" s="286"/>
      <c r="BH127" s="285">
        <f>IF(SUM(BH117:BK126)=0,"",SUM(BH117:BK126))</f>
      </c>
      <c r="BI127" s="286"/>
      <c r="BJ127" s="286"/>
      <c r="BK127" s="286"/>
      <c r="BL127" s="285">
        <f>IF(SUM(BL117:BO126)=0,"",SUM(BL117:BO126))</f>
      </c>
      <c r="BM127" s="286"/>
      <c r="BN127" s="286"/>
      <c r="BO127" s="286"/>
      <c r="BP127" s="285">
        <f>IF(SUM(BP117:BS126)=0,"",SUM(BP117:BS126))</f>
      </c>
      <c r="BQ127" s="286"/>
      <c r="BR127" s="286"/>
      <c r="BS127" s="286"/>
      <c r="BT127" s="285">
        <f>IF(SUM(BT117:BW126)=0,"",SUM(BT117:BW126))</f>
      </c>
      <c r="BU127" s="286"/>
      <c r="BV127" s="286"/>
      <c r="BW127" s="286"/>
      <c r="BX127" s="285">
        <f>IF(SUM(BX117:CA126)=0,"",SUM(BX117:CA126))</f>
      </c>
      <c r="BY127" s="286"/>
      <c r="BZ127" s="286"/>
      <c r="CA127" s="286"/>
      <c r="CB127" s="286">
        <f>SUM(CB117:CF126)</f>
        <v>0</v>
      </c>
      <c r="CC127" s="286"/>
      <c r="CD127" s="286"/>
      <c r="CE127" s="286"/>
      <c r="CF127" s="286"/>
      <c r="CH127" s="62"/>
      <c r="CI127" s="66"/>
      <c r="CJ127" s="61"/>
      <c r="CK127" s="66"/>
      <c r="CL127" s="3"/>
      <c r="CM127" s="5"/>
      <c r="CN127" s="3"/>
      <c r="CO127" s="6"/>
      <c r="CQ127" s="6"/>
      <c r="CS127" s="6"/>
      <c r="CU127" s="6"/>
      <c r="CW127" s="6"/>
      <c r="CY127" s="6"/>
      <c r="DA127" s="6"/>
      <c r="DC127" s="6"/>
    </row>
    <row r="128" spans="1:107" ht="18" customHeight="1" hidden="1">
      <c r="A128" s="396"/>
      <c r="B128" s="397"/>
      <c r="C128" s="67" t="s">
        <v>203</v>
      </c>
      <c r="D128" s="68"/>
      <c r="E128" s="472" t="s">
        <v>204</v>
      </c>
      <c r="F128" s="472"/>
      <c r="G128" s="472"/>
      <c r="H128" s="472"/>
      <c r="I128" s="472"/>
      <c r="J128" s="472"/>
      <c r="K128" s="472"/>
      <c r="L128" s="472"/>
      <c r="M128" s="69"/>
      <c r="N128" s="368" t="s">
        <v>137</v>
      </c>
      <c r="O128" s="369"/>
      <c r="P128" s="369" t="s">
        <v>137</v>
      </c>
      <c r="Q128" s="369"/>
      <c r="R128" s="369" t="s">
        <v>137</v>
      </c>
      <c r="S128" s="370"/>
      <c r="T128" s="371">
        <f>IF(T127="","",COUNTIF(T117:W126,"&gt;0"))</f>
      </c>
      <c r="U128" s="361"/>
      <c r="V128" s="361"/>
      <c r="W128" s="361"/>
      <c r="X128" s="361">
        <f>IF(X127="","",COUNTIF(X117:AA126,"&gt;0"))</f>
      </c>
      <c r="Y128" s="361"/>
      <c r="Z128" s="361"/>
      <c r="AA128" s="361"/>
      <c r="AB128" s="361">
        <f>IF(AB127="","",COUNTIF(AB117:AE126,"&gt;0"))</f>
      </c>
      <c r="AC128" s="361"/>
      <c r="AD128" s="361"/>
      <c r="AE128" s="361"/>
      <c r="AF128" s="361">
        <f>IF(AF127="","",COUNTIF(AF117:AI126,"&gt;0"))</f>
      </c>
      <c r="AG128" s="361"/>
      <c r="AH128" s="361"/>
      <c r="AI128" s="361"/>
      <c r="AJ128" s="361">
        <f>IF(AJ127="","",COUNTIF(AJ117:AM126,"&gt;0"))</f>
      </c>
      <c r="AK128" s="361"/>
      <c r="AL128" s="361"/>
      <c r="AM128" s="361"/>
      <c r="AN128" s="361">
        <f>IF(AN127="","",COUNTIF(AN117:AQ126,"&gt;0"))</f>
      </c>
      <c r="AO128" s="361"/>
      <c r="AP128" s="361"/>
      <c r="AQ128" s="361"/>
      <c r="AR128" s="361">
        <f>IF(AR127="","",COUNTIF(AR117:AU126,"&gt;0"))</f>
      </c>
      <c r="AS128" s="361"/>
      <c r="AT128" s="361"/>
      <c r="AU128" s="361"/>
      <c r="AV128" s="361">
        <f>IF(AV127="","",COUNTIF(AV117:AY126,"&gt;0"))</f>
      </c>
      <c r="AW128" s="361"/>
      <c r="AX128" s="361"/>
      <c r="AY128" s="361"/>
      <c r="AZ128" s="361">
        <f>IF(AZ127="","",COUNTIF(AZ117:BC126,"&gt;0"))</f>
      </c>
      <c r="BA128" s="361"/>
      <c r="BB128" s="361"/>
      <c r="BC128" s="361"/>
      <c r="BD128" s="361">
        <f>IF(BD127="","",COUNTIF(BD117:BG126,"&gt;0"))</f>
      </c>
      <c r="BE128" s="361"/>
      <c r="BF128" s="361"/>
      <c r="BG128" s="361"/>
      <c r="BH128" s="361">
        <f>IF(BH127="","",COUNTIF(BH117:BK126,"&gt;0"))</f>
      </c>
      <c r="BI128" s="361"/>
      <c r="BJ128" s="361"/>
      <c r="BK128" s="361"/>
      <c r="BL128" s="361">
        <f>IF(BL127="","",COUNTIF(BL117:BO126,"&gt;0"))</f>
      </c>
      <c r="BM128" s="361"/>
      <c r="BN128" s="361"/>
      <c r="BO128" s="361"/>
      <c r="BP128" s="362"/>
      <c r="BQ128" s="363"/>
      <c r="BR128" s="363"/>
      <c r="BS128" s="364"/>
      <c r="BT128" s="362"/>
      <c r="BU128" s="363"/>
      <c r="BV128" s="363"/>
      <c r="BW128" s="364"/>
      <c r="BX128" s="362"/>
      <c r="BY128" s="363"/>
      <c r="BZ128" s="363"/>
      <c r="CA128" s="364"/>
      <c r="CB128" s="365">
        <f>IF(SUM(T128:CA128)=0,"",SUM(T128:CA128))</f>
      </c>
      <c r="CC128" s="366"/>
      <c r="CD128" s="366"/>
      <c r="CE128" s="366"/>
      <c r="CF128" s="367"/>
      <c r="CH128" s="62"/>
      <c r="CI128" s="66"/>
      <c r="CJ128" s="61"/>
      <c r="CK128" s="66"/>
      <c r="CL128" s="3"/>
      <c r="CM128" s="5"/>
      <c r="CN128" s="3"/>
      <c r="CO128" s="6"/>
      <c r="CQ128" s="6"/>
      <c r="CS128" s="6"/>
      <c r="CU128" s="6"/>
      <c r="CW128" s="6"/>
      <c r="CY128" s="6"/>
      <c r="DA128" s="6"/>
      <c r="DC128" s="6"/>
    </row>
    <row r="129" spans="1:92" ht="18" customHeight="1">
      <c r="A129" s="396"/>
      <c r="B129" s="397"/>
      <c r="C129" s="70" t="s">
        <v>141</v>
      </c>
      <c r="D129" s="358" t="s">
        <v>32</v>
      </c>
      <c r="E129" s="358"/>
      <c r="F129" s="358"/>
      <c r="G129" s="358"/>
      <c r="H129" s="359"/>
      <c r="I129" s="275" t="s">
        <v>207</v>
      </c>
      <c r="J129" s="276"/>
      <c r="K129" s="276"/>
      <c r="L129" s="276"/>
      <c r="M129" s="277"/>
      <c r="N129" s="263" t="s">
        <v>137</v>
      </c>
      <c r="O129" s="264"/>
      <c r="P129" s="264" t="s">
        <v>137</v>
      </c>
      <c r="Q129" s="264"/>
      <c r="R129" s="264" t="s">
        <v>137</v>
      </c>
      <c r="S129" s="266"/>
      <c r="T129" s="360">
        <f>IF(SUM(T115,T127)=0,"",SUM(T115,T127))</f>
      </c>
      <c r="U129" s="343"/>
      <c r="V129" s="343"/>
      <c r="W129" s="343"/>
      <c r="X129" s="343">
        <f>IF(SUM(X115,X127)=0,"",SUM(X115,X127))</f>
      </c>
      <c r="Y129" s="343"/>
      <c r="Z129" s="343"/>
      <c r="AA129" s="343"/>
      <c r="AB129" s="343">
        <f>IF(SUM(AB115,AB127)=0,"",SUM(AB115,AB127))</f>
      </c>
      <c r="AC129" s="343"/>
      <c r="AD129" s="343"/>
      <c r="AE129" s="343"/>
      <c r="AF129" s="343">
        <f>IF(SUM(AF115,AF127)=0,"",SUM(AF115,AF127))</f>
      </c>
      <c r="AG129" s="343"/>
      <c r="AH129" s="343"/>
      <c r="AI129" s="343"/>
      <c r="AJ129" s="343">
        <f>IF(SUM(AJ115,AJ127)=0,"",SUM(AJ115,AJ127))</f>
      </c>
      <c r="AK129" s="343"/>
      <c r="AL129" s="343"/>
      <c r="AM129" s="343"/>
      <c r="AN129" s="343">
        <f>IF(SUM(AN115,AN127)=0,"",SUM(AN115,AN127))</f>
      </c>
      <c r="AO129" s="343"/>
      <c r="AP129" s="343"/>
      <c r="AQ129" s="343"/>
      <c r="AR129" s="343">
        <f>IF(SUM(AR115,AR127)=0,"",SUM(AR115,AR127))</f>
      </c>
      <c r="AS129" s="343"/>
      <c r="AT129" s="343"/>
      <c r="AU129" s="343"/>
      <c r="AV129" s="343">
        <f>IF(SUM(AV115,AV127)=0,"",SUM(AV115,AV127))</f>
      </c>
      <c r="AW129" s="343"/>
      <c r="AX129" s="343"/>
      <c r="AY129" s="343"/>
      <c r="AZ129" s="343">
        <f>IF(SUM(AZ115,AZ127)=0,"",SUM(AZ115,AZ127))</f>
      </c>
      <c r="BA129" s="343"/>
      <c r="BB129" s="343"/>
      <c r="BC129" s="343"/>
      <c r="BD129" s="343">
        <f>IF(SUM(BD115,BD127)=0,"",SUM(BD115,BD127))</f>
      </c>
      <c r="BE129" s="343"/>
      <c r="BF129" s="343"/>
      <c r="BG129" s="343"/>
      <c r="BH129" s="343">
        <f>IF(SUM(BH115,BH127)=0,"",SUM(BH115,BH127))</f>
      </c>
      <c r="BI129" s="343"/>
      <c r="BJ129" s="343"/>
      <c r="BK129" s="343"/>
      <c r="BL129" s="343">
        <f>IF(SUM(BL115,BL127)=0,"",SUM(BL115,BL127))</f>
      </c>
      <c r="BM129" s="343"/>
      <c r="BN129" s="343"/>
      <c r="BO129" s="343"/>
      <c r="BP129" s="343">
        <f>IF(SUM(BP115,BP127)=0,"",SUM(BP115,BP127))</f>
      </c>
      <c r="BQ129" s="343"/>
      <c r="BR129" s="343"/>
      <c r="BS129" s="343"/>
      <c r="BT129" s="343">
        <f>IF(SUM(BT115,BT127)=0,"",SUM(BT115,BT127))</f>
      </c>
      <c r="BU129" s="343"/>
      <c r="BV129" s="343"/>
      <c r="BW129" s="343"/>
      <c r="BX129" s="343">
        <f>IF(SUM(BX115,BX127)=0,"",SUM(BX115,BX127))</f>
      </c>
      <c r="BY129" s="343"/>
      <c r="BZ129" s="343"/>
      <c r="CA129" s="343"/>
      <c r="CB129" s="301">
        <f>CB115+CB127</f>
        <v>0</v>
      </c>
      <c r="CC129" s="301"/>
      <c r="CD129" s="301"/>
      <c r="CE129" s="301"/>
      <c r="CF129" s="301"/>
      <c r="CH129" s="62"/>
      <c r="CI129" s="61"/>
      <c r="CJ129" s="61"/>
      <c r="CK129" s="61"/>
      <c r="CL129" s="3"/>
      <c r="CM129" s="3"/>
      <c r="CN129" s="3"/>
    </row>
    <row r="130" spans="1:92" ht="12" customHeight="1">
      <c r="A130" s="396"/>
      <c r="B130" s="397"/>
      <c r="C130" s="70"/>
      <c r="D130" s="344" t="s">
        <v>142</v>
      </c>
      <c r="E130" s="344"/>
      <c r="F130" s="344"/>
      <c r="G130" s="344"/>
      <c r="H130" s="345"/>
      <c r="I130" s="348" t="s">
        <v>210</v>
      </c>
      <c r="J130" s="349"/>
      <c r="K130" s="349"/>
      <c r="L130" s="349"/>
      <c r="M130" s="350"/>
      <c r="N130" s="331" t="s">
        <v>137</v>
      </c>
      <c r="O130" s="332"/>
      <c r="P130" s="334" t="s">
        <v>137</v>
      </c>
      <c r="Q130" s="332"/>
      <c r="R130" s="334" t="s">
        <v>137</v>
      </c>
      <c r="S130" s="329"/>
      <c r="T130" s="267">
        <f>IF(SUM(T116,T128)=0,"",SUM(T116,T128))</f>
      </c>
      <c r="U130" s="239"/>
      <c r="V130" s="239"/>
      <c r="W130" s="237" t="s">
        <v>136</v>
      </c>
      <c r="X130" s="251">
        <f>IF(SUM(X116,X128)=0,"",SUM(X116,X128))</f>
      </c>
      <c r="Y130" s="239"/>
      <c r="Z130" s="239"/>
      <c r="AA130" s="237" t="s">
        <v>136</v>
      </c>
      <c r="AB130" s="251">
        <f>IF(SUM(AB116,AB128)=0,"",SUM(AB116,AB128))</f>
      </c>
      <c r="AC130" s="239"/>
      <c r="AD130" s="239"/>
      <c r="AE130" s="237" t="s">
        <v>136</v>
      </c>
      <c r="AF130" s="251">
        <f>IF(SUM(AF116,AF128)=0,"",SUM(AF116,AF128))</f>
      </c>
      <c r="AG130" s="239"/>
      <c r="AH130" s="239"/>
      <c r="AI130" s="237" t="s">
        <v>136</v>
      </c>
      <c r="AJ130" s="251">
        <f>IF(SUM(AJ116,AJ128)=0,"",SUM(AJ116,AJ128))</f>
      </c>
      <c r="AK130" s="239"/>
      <c r="AL130" s="239"/>
      <c r="AM130" s="237" t="s">
        <v>136</v>
      </c>
      <c r="AN130" s="251">
        <f>IF(SUM(AN116,AN128)=0,"",SUM(AN116,AN128))</f>
      </c>
      <c r="AO130" s="239"/>
      <c r="AP130" s="239"/>
      <c r="AQ130" s="237" t="s">
        <v>136</v>
      </c>
      <c r="AR130" s="251">
        <f>IF(SUM(AR116,AR128)=0,"",SUM(AR116,AR128))</f>
      </c>
      <c r="AS130" s="239"/>
      <c r="AT130" s="239"/>
      <c r="AU130" s="237" t="s">
        <v>136</v>
      </c>
      <c r="AV130" s="251">
        <f>IF(SUM(AV116,AV128)=0,"",SUM(AV116,AV128))</f>
      </c>
      <c r="AW130" s="239"/>
      <c r="AX130" s="239"/>
      <c r="AY130" s="237" t="s">
        <v>136</v>
      </c>
      <c r="AZ130" s="251">
        <f>IF(SUM(AZ116,AZ128)=0,"",SUM(AZ116,AZ128))</f>
      </c>
      <c r="BA130" s="239"/>
      <c r="BB130" s="239"/>
      <c r="BC130" s="237" t="s">
        <v>136</v>
      </c>
      <c r="BD130" s="251">
        <f>IF(SUM(BD116,BD128)=0,"",SUM(BD116,BD128))</f>
      </c>
      <c r="BE130" s="239"/>
      <c r="BF130" s="239"/>
      <c r="BG130" s="237" t="s">
        <v>136</v>
      </c>
      <c r="BH130" s="251">
        <f>IF(SUM(BH116,BH128)=0,"",SUM(BH116,BH128))</f>
      </c>
      <c r="BI130" s="239"/>
      <c r="BJ130" s="239"/>
      <c r="BK130" s="237" t="s">
        <v>136</v>
      </c>
      <c r="BL130" s="251">
        <f>IF(SUM(BL116,BL128)=0,"",SUM(BL116,BL128))</f>
      </c>
      <c r="BM130" s="239"/>
      <c r="BN130" s="239"/>
      <c r="BO130" s="237" t="s">
        <v>136</v>
      </c>
      <c r="BP130" s="305"/>
      <c r="BQ130" s="305"/>
      <c r="BR130" s="305"/>
      <c r="BS130" s="306"/>
      <c r="BT130" s="304"/>
      <c r="BU130" s="305"/>
      <c r="BV130" s="305"/>
      <c r="BW130" s="306"/>
      <c r="BX130" s="304"/>
      <c r="BY130" s="305"/>
      <c r="BZ130" s="305"/>
      <c r="CA130" s="306"/>
      <c r="CB130" s="247">
        <f>SUM(T130:CA131)</f>
        <v>0</v>
      </c>
      <c r="CC130" s="248"/>
      <c r="CD130" s="248"/>
      <c r="CE130" s="248"/>
      <c r="CF130" s="237" t="s">
        <v>169</v>
      </c>
      <c r="CH130" s="62"/>
      <c r="CI130" s="61"/>
      <c r="CJ130" s="61"/>
      <c r="CK130" s="61"/>
      <c r="CL130" s="3"/>
      <c r="CM130" s="3"/>
      <c r="CN130" s="3"/>
    </row>
    <row r="131" spans="1:92" ht="6" customHeight="1">
      <c r="A131" s="396"/>
      <c r="B131" s="397"/>
      <c r="C131" s="70"/>
      <c r="D131" s="346"/>
      <c r="E131" s="346"/>
      <c r="F131" s="346"/>
      <c r="G131" s="346"/>
      <c r="H131" s="347"/>
      <c r="I131" s="351"/>
      <c r="J131" s="352"/>
      <c r="K131" s="352"/>
      <c r="L131" s="352"/>
      <c r="M131" s="353"/>
      <c r="N131" s="354"/>
      <c r="O131" s="355"/>
      <c r="P131" s="256"/>
      <c r="Q131" s="355"/>
      <c r="R131" s="256"/>
      <c r="S131" s="356"/>
      <c r="T131" s="268"/>
      <c r="U131" s="240"/>
      <c r="V131" s="240"/>
      <c r="W131" s="357"/>
      <c r="X131" s="252"/>
      <c r="Y131" s="240"/>
      <c r="Z131" s="240"/>
      <c r="AA131" s="238"/>
      <c r="AB131" s="252"/>
      <c r="AC131" s="240"/>
      <c r="AD131" s="240"/>
      <c r="AE131" s="238"/>
      <c r="AF131" s="252"/>
      <c r="AG131" s="240"/>
      <c r="AH131" s="240"/>
      <c r="AI131" s="238"/>
      <c r="AJ131" s="252"/>
      <c r="AK131" s="240"/>
      <c r="AL131" s="240"/>
      <c r="AM131" s="238"/>
      <c r="AN131" s="252"/>
      <c r="AO131" s="240"/>
      <c r="AP131" s="240"/>
      <c r="AQ131" s="238"/>
      <c r="AR131" s="252"/>
      <c r="AS131" s="240"/>
      <c r="AT131" s="240"/>
      <c r="AU131" s="238"/>
      <c r="AV131" s="252"/>
      <c r="AW131" s="240"/>
      <c r="AX131" s="240"/>
      <c r="AY131" s="238"/>
      <c r="AZ131" s="252"/>
      <c r="BA131" s="240"/>
      <c r="BB131" s="240"/>
      <c r="BC131" s="238"/>
      <c r="BD131" s="252"/>
      <c r="BE131" s="240"/>
      <c r="BF131" s="240"/>
      <c r="BG131" s="238"/>
      <c r="BH131" s="252"/>
      <c r="BI131" s="240"/>
      <c r="BJ131" s="240"/>
      <c r="BK131" s="238"/>
      <c r="BL131" s="252"/>
      <c r="BM131" s="240"/>
      <c r="BN131" s="240"/>
      <c r="BO131" s="238"/>
      <c r="BP131" s="338"/>
      <c r="BQ131" s="338"/>
      <c r="BR131" s="338"/>
      <c r="BS131" s="339"/>
      <c r="BT131" s="337"/>
      <c r="BU131" s="338"/>
      <c r="BV131" s="338"/>
      <c r="BW131" s="339"/>
      <c r="BX131" s="337"/>
      <c r="BY131" s="338"/>
      <c r="BZ131" s="338"/>
      <c r="CA131" s="339"/>
      <c r="CB131" s="249"/>
      <c r="CC131" s="250"/>
      <c r="CD131" s="250"/>
      <c r="CE131" s="250"/>
      <c r="CF131" s="238"/>
      <c r="CH131" s="62"/>
      <c r="CI131" s="61"/>
      <c r="CJ131" s="61"/>
      <c r="CK131" s="61"/>
      <c r="CL131" s="3"/>
      <c r="CM131" s="3"/>
      <c r="CN131" s="3"/>
    </row>
    <row r="132" spans="1:92" ht="18" customHeight="1">
      <c r="A132" s="396"/>
      <c r="B132" s="397"/>
      <c r="C132" s="70"/>
      <c r="D132" s="37" t="s">
        <v>143</v>
      </c>
      <c r="E132" s="71" t="s">
        <v>211</v>
      </c>
      <c r="F132" s="71"/>
      <c r="G132" s="71"/>
      <c r="H132" s="72"/>
      <c r="I132" s="258" t="s">
        <v>208</v>
      </c>
      <c r="J132" s="259"/>
      <c r="K132" s="259"/>
      <c r="L132" s="259"/>
      <c r="M132" s="260"/>
      <c r="N132" s="340" t="s">
        <v>137</v>
      </c>
      <c r="O132" s="341"/>
      <c r="P132" s="341" t="s">
        <v>137</v>
      </c>
      <c r="Q132" s="341"/>
      <c r="R132" s="341" t="s">
        <v>137</v>
      </c>
      <c r="S132" s="342"/>
      <c r="T132" s="336">
        <f>IF(SUM(T113:W126)=0,"",SUMIF($R113:$R126,"○",T113:W126))</f>
      </c>
      <c r="U132" s="253"/>
      <c r="V132" s="253"/>
      <c r="W132" s="253"/>
      <c r="X132" s="336">
        <f>IF(SUM(X113:AA126)=0,"",SUMIF($R113:$R126,"○",X113:AA126))</f>
      </c>
      <c r="Y132" s="253"/>
      <c r="Z132" s="253"/>
      <c r="AA132" s="253"/>
      <c r="AB132" s="336">
        <f>IF(SUM(AB113:AE126)=0,"",SUMIF($R113:$R126,"○",AB113:AE126))</f>
      </c>
      <c r="AC132" s="253"/>
      <c r="AD132" s="253"/>
      <c r="AE132" s="253"/>
      <c r="AF132" s="336">
        <f>IF(SUM(AF113:AI126)=0,"",SUMIF($R113:$R126,"○",AF113:AI126))</f>
      </c>
      <c r="AG132" s="253"/>
      <c r="AH132" s="253"/>
      <c r="AI132" s="253"/>
      <c r="AJ132" s="336">
        <f>IF(SUM(AJ113:AM126)=0,"",SUMIF($R113:$R126,"○",AJ113:AM126))</f>
      </c>
      <c r="AK132" s="253"/>
      <c r="AL132" s="253"/>
      <c r="AM132" s="253"/>
      <c r="AN132" s="336">
        <f>IF(SUM(AN113:AQ126)=0,"",SUMIF($R113:$R126,"○",AN113:AQ126))</f>
      </c>
      <c r="AO132" s="253"/>
      <c r="AP132" s="253"/>
      <c r="AQ132" s="253"/>
      <c r="AR132" s="336">
        <f>IF(SUM(AR113:AU126)=0,"",SUMIF($R113:$R126,"○",AR113:AU126))</f>
      </c>
      <c r="AS132" s="253"/>
      <c r="AT132" s="253"/>
      <c r="AU132" s="253"/>
      <c r="AV132" s="336">
        <f>IF(SUM(AV113:AY126)=0,"",SUMIF($R113:$R126,"○",AV113:AY126))</f>
      </c>
      <c r="AW132" s="253"/>
      <c r="AX132" s="253"/>
      <c r="AY132" s="253"/>
      <c r="AZ132" s="336">
        <f>IF(SUM(AZ113:BC126)=0,"",SUMIF($R113:$R126,"○",AZ113:BC126))</f>
      </c>
      <c r="BA132" s="253"/>
      <c r="BB132" s="253"/>
      <c r="BC132" s="253"/>
      <c r="BD132" s="336">
        <f>IF(SUM(BD113:BG126)=0,"",SUMIF($R113:$R126,"○",BD113:BG126))</f>
      </c>
      <c r="BE132" s="253"/>
      <c r="BF132" s="253"/>
      <c r="BG132" s="253"/>
      <c r="BH132" s="336">
        <f>IF(SUM(BH113:BK126)=0,"",SUMIF($R113:$R126,"○",BH113:BK126))</f>
      </c>
      <c r="BI132" s="253"/>
      <c r="BJ132" s="253"/>
      <c r="BK132" s="253"/>
      <c r="BL132" s="336">
        <f>IF(SUM(BL113:BO126)=0,"",SUMIF($R113:$R126,"○",BL113:BO126))</f>
      </c>
      <c r="BM132" s="253"/>
      <c r="BN132" s="253"/>
      <c r="BO132" s="253"/>
      <c r="BP132" s="336">
        <f>IF(SUM(BP113:BS126)=0,"",SUMIF($R113:$R126,"○",BP113:BS126))</f>
      </c>
      <c r="BQ132" s="253"/>
      <c r="BR132" s="253"/>
      <c r="BS132" s="253"/>
      <c r="BT132" s="336">
        <f>IF(SUM(BT113:BW126)=0,"",SUMIF($R113:$R126,"○",BT113:BW126))</f>
      </c>
      <c r="BU132" s="253"/>
      <c r="BV132" s="253"/>
      <c r="BW132" s="253"/>
      <c r="BX132" s="336">
        <f>IF(SUM(BX113:CA126)=0,"",SUMIF($R113:$R126,"○",BX113:CA126))</f>
      </c>
      <c r="BY132" s="253"/>
      <c r="BZ132" s="253"/>
      <c r="CA132" s="253"/>
      <c r="CB132" s="253">
        <f>SUM(T132:CA132)</f>
        <v>0</v>
      </c>
      <c r="CC132" s="253"/>
      <c r="CD132" s="253"/>
      <c r="CE132" s="253"/>
      <c r="CF132" s="253"/>
      <c r="CH132" s="62"/>
      <c r="CI132" s="61"/>
      <c r="CJ132" s="61"/>
      <c r="CK132" s="61"/>
      <c r="CL132" s="3"/>
      <c r="CM132" s="3"/>
      <c r="CN132" s="3"/>
    </row>
    <row r="133" spans="1:92" ht="12" customHeight="1">
      <c r="A133" s="396"/>
      <c r="B133" s="397"/>
      <c r="C133" s="321"/>
      <c r="D133" s="255"/>
      <c r="E133" s="324" t="s">
        <v>212</v>
      </c>
      <c r="F133" s="324"/>
      <c r="G133" s="324"/>
      <c r="H133" s="326"/>
      <c r="I133" s="328" t="s">
        <v>209</v>
      </c>
      <c r="J133" s="328"/>
      <c r="K133" s="328"/>
      <c r="L133" s="328"/>
      <c r="M133" s="329"/>
      <c r="N133" s="331" t="s">
        <v>137</v>
      </c>
      <c r="O133" s="332"/>
      <c r="P133" s="334" t="s">
        <v>137</v>
      </c>
      <c r="Q133" s="332"/>
      <c r="R133" s="334" t="s">
        <v>137</v>
      </c>
      <c r="S133" s="329"/>
      <c r="T133" s="319">
        <f>IF(SUM(T113:W126)=0,"",SUMPRODUCT(($R113:$R126="○")*(T113:W126&lt;&gt;"")))</f>
      </c>
      <c r="U133" s="239"/>
      <c r="V133" s="239"/>
      <c r="W133" s="237" t="s">
        <v>136</v>
      </c>
      <c r="X133" s="319">
        <f>IF(SUM(X113:AA126)=0,"",SUMPRODUCT(($R113:$R126="○")*(X113:AA126&lt;&gt;"")))</f>
      </c>
      <c r="Y133" s="239"/>
      <c r="Z133" s="239"/>
      <c r="AA133" s="237" t="s">
        <v>136</v>
      </c>
      <c r="AB133" s="319">
        <f>IF(SUM(AB113:AE126)=0,"",SUMPRODUCT(($R113:$R126="○")*(AB113:AE126&lt;&gt;"")))</f>
      </c>
      <c r="AC133" s="239"/>
      <c r="AD133" s="239"/>
      <c r="AE133" s="237" t="s">
        <v>136</v>
      </c>
      <c r="AF133" s="319">
        <f>IF(SUM(AF113:AI126)=0,"",SUMPRODUCT(($R113:$R126="○")*(AF113:AI126&lt;&gt;"")))</f>
      </c>
      <c r="AG133" s="239"/>
      <c r="AH133" s="239"/>
      <c r="AI133" s="237" t="s">
        <v>136</v>
      </c>
      <c r="AJ133" s="319">
        <f>IF(SUM(AJ113:AM126)=0,"",SUMPRODUCT(($R113:$R126="○")*(AJ113:AM126&lt;&gt;"")))</f>
      </c>
      <c r="AK133" s="239"/>
      <c r="AL133" s="239"/>
      <c r="AM133" s="237" t="s">
        <v>136</v>
      </c>
      <c r="AN133" s="319">
        <f>IF(SUM(AN113:AQ126)=0,"",SUMPRODUCT(($R113:$R126="○")*(AN113:AQ126&lt;&gt;"")))</f>
      </c>
      <c r="AO133" s="239"/>
      <c r="AP133" s="239"/>
      <c r="AQ133" s="237" t="s">
        <v>136</v>
      </c>
      <c r="AR133" s="319">
        <f>IF(SUM(AR113:AU126)=0,"",SUMPRODUCT(($R113:$R126="○")*(AR113:AU126&lt;&gt;"")))</f>
      </c>
      <c r="AS133" s="239"/>
      <c r="AT133" s="239"/>
      <c r="AU133" s="237" t="s">
        <v>136</v>
      </c>
      <c r="AV133" s="319">
        <f>IF(SUM(AV113:AY126)=0,"",SUMPRODUCT(($R113:$R126="○")*(AV113:AY126&lt;&gt;"")))</f>
      </c>
      <c r="AW133" s="239"/>
      <c r="AX133" s="239"/>
      <c r="AY133" s="237" t="s">
        <v>136</v>
      </c>
      <c r="AZ133" s="319">
        <f>IF(SUM(AZ113:BC126)=0,"",SUMPRODUCT(($R113:$R126="○")*(AZ113:BC126&lt;&gt;"")))</f>
      </c>
      <c r="BA133" s="239"/>
      <c r="BB133" s="239"/>
      <c r="BC133" s="237" t="s">
        <v>136</v>
      </c>
      <c r="BD133" s="319">
        <f>IF(SUM(BD113:BG126)=0,"",SUMPRODUCT(($R113:$R126="○")*(BD113:BG126&lt;&gt;"")))</f>
      </c>
      <c r="BE133" s="239"/>
      <c r="BF133" s="239"/>
      <c r="BG133" s="237" t="s">
        <v>136</v>
      </c>
      <c r="BH133" s="319">
        <f>IF(SUM(BH113:BK126)=0,"",SUMPRODUCT(($R113:$R126="○")*(BH113:BK126&lt;&gt;"")))</f>
      </c>
      <c r="BI133" s="239"/>
      <c r="BJ133" s="239"/>
      <c r="BK133" s="237" t="s">
        <v>136</v>
      </c>
      <c r="BL133" s="319">
        <f>IF(SUM(BL113:BO126)=0,"",SUMPRODUCT(($R113:$R126="○")*(BL113:BO126&lt;&gt;"")))</f>
      </c>
      <c r="BM133" s="239"/>
      <c r="BN133" s="239"/>
      <c r="BO133" s="237" t="s">
        <v>136</v>
      </c>
      <c r="BP133" s="305"/>
      <c r="BQ133" s="305"/>
      <c r="BR133" s="305"/>
      <c r="BS133" s="306"/>
      <c r="BT133" s="304"/>
      <c r="BU133" s="305"/>
      <c r="BV133" s="305"/>
      <c r="BW133" s="306"/>
      <c r="BX133" s="304"/>
      <c r="BY133" s="305"/>
      <c r="BZ133" s="305"/>
      <c r="CA133" s="306"/>
      <c r="CB133" s="247">
        <f>SUM(T133:CA134)</f>
        <v>0</v>
      </c>
      <c r="CC133" s="248"/>
      <c r="CD133" s="248"/>
      <c r="CE133" s="248"/>
      <c r="CF133" s="237" t="s">
        <v>169</v>
      </c>
      <c r="CH133" s="62"/>
      <c r="CI133" s="61"/>
      <c r="CJ133" s="61"/>
      <c r="CK133" s="61"/>
      <c r="CL133" s="3"/>
      <c r="CM133" s="3"/>
      <c r="CN133" s="3"/>
    </row>
    <row r="134" spans="1:92" ht="6" customHeight="1">
      <c r="A134" s="396"/>
      <c r="B134" s="397"/>
      <c r="C134" s="322"/>
      <c r="D134" s="323"/>
      <c r="E134" s="325"/>
      <c r="F134" s="325"/>
      <c r="G134" s="325"/>
      <c r="H134" s="327"/>
      <c r="I134" s="323"/>
      <c r="J134" s="323"/>
      <c r="K134" s="323"/>
      <c r="L134" s="323"/>
      <c r="M134" s="330"/>
      <c r="N134" s="333"/>
      <c r="O134" s="327"/>
      <c r="P134" s="335"/>
      <c r="Q134" s="327"/>
      <c r="R134" s="335"/>
      <c r="S134" s="330"/>
      <c r="T134" s="320"/>
      <c r="U134" s="320"/>
      <c r="V134" s="320"/>
      <c r="W134" s="312"/>
      <c r="X134" s="320"/>
      <c r="Y134" s="320"/>
      <c r="Z134" s="320"/>
      <c r="AA134" s="312"/>
      <c r="AB134" s="320"/>
      <c r="AC134" s="320"/>
      <c r="AD134" s="320"/>
      <c r="AE134" s="312"/>
      <c r="AF134" s="320"/>
      <c r="AG134" s="320"/>
      <c r="AH134" s="320"/>
      <c r="AI134" s="312"/>
      <c r="AJ134" s="320"/>
      <c r="AK134" s="320"/>
      <c r="AL134" s="320"/>
      <c r="AM134" s="312"/>
      <c r="AN134" s="320"/>
      <c r="AO134" s="320"/>
      <c r="AP134" s="320"/>
      <c r="AQ134" s="312"/>
      <c r="AR134" s="320"/>
      <c r="AS134" s="320"/>
      <c r="AT134" s="320"/>
      <c r="AU134" s="312"/>
      <c r="AV134" s="320"/>
      <c r="AW134" s="320"/>
      <c r="AX134" s="320"/>
      <c r="AY134" s="312"/>
      <c r="AZ134" s="320"/>
      <c r="BA134" s="320"/>
      <c r="BB134" s="320"/>
      <c r="BC134" s="312"/>
      <c r="BD134" s="320"/>
      <c r="BE134" s="320"/>
      <c r="BF134" s="320"/>
      <c r="BG134" s="312"/>
      <c r="BH134" s="320"/>
      <c r="BI134" s="320"/>
      <c r="BJ134" s="320"/>
      <c r="BK134" s="312"/>
      <c r="BL134" s="320"/>
      <c r="BM134" s="320"/>
      <c r="BN134" s="320"/>
      <c r="BO134" s="312"/>
      <c r="BP134" s="308"/>
      <c r="BQ134" s="308"/>
      <c r="BR134" s="308"/>
      <c r="BS134" s="309"/>
      <c r="BT134" s="307"/>
      <c r="BU134" s="308"/>
      <c r="BV134" s="308"/>
      <c r="BW134" s="309"/>
      <c r="BX134" s="307"/>
      <c r="BY134" s="308"/>
      <c r="BZ134" s="308"/>
      <c r="CA134" s="309"/>
      <c r="CB134" s="310"/>
      <c r="CC134" s="311"/>
      <c r="CD134" s="311"/>
      <c r="CE134" s="311"/>
      <c r="CF134" s="312"/>
      <c r="CH134" s="62"/>
      <c r="CI134" s="61"/>
      <c r="CJ134" s="61"/>
      <c r="CK134" s="61"/>
      <c r="CL134" s="3"/>
      <c r="CM134" s="3"/>
      <c r="CN134" s="3"/>
    </row>
    <row r="135" spans="1:92" ht="18" customHeight="1">
      <c r="A135" s="396"/>
      <c r="B135" s="397"/>
      <c r="C135" s="45" t="s">
        <v>151</v>
      </c>
      <c r="D135" s="302" t="s">
        <v>150</v>
      </c>
      <c r="E135" s="302"/>
      <c r="F135" s="302"/>
      <c r="G135" s="303"/>
      <c r="H135" s="313"/>
      <c r="I135" s="314"/>
      <c r="J135" s="314"/>
      <c r="K135" s="314"/>
      <c r="L135" s="314"/>
      <c r="M135" s="315"/>
      <c r="N135" s="316">
        <f>IF(H135="","","○")</f>
      </c>
      <c r="O135" s="317"/>
      <c r="P135" s="317"/>
      <c r="Q135" s="317"/>
      <c r="R135" s="317"/>
      <c r="S135" s="318"/>
      <c r="T135" s="299"/>
      <c r="U135" s="300"/>
      <c r="V135" s="300"/>
      <c r="W135" s="300"/>
      <c r="X135" s="299"/>
      <c r="Y135" s="300"/>
      <c r="Z135" s="300"/>
      <c r="AA135" s="300"/>
      <c r="AB135" s="299"/>
      <c r="AC135" s="300"/>
      <c r="AD135" s="300"/>
      <c r="AE135" s="300"/>
      <c r="AF135" s="299"/>
      <c r="AG135" s="300"/>
      <c r="AH135" s="300"/>
      <c r="AI135" s="300"/>
      <c r="AJ135" s="299"/>
      <c r="AK135" s="300"/>
      <c r="AL135" s="300"/>
      <c r="AM135" s="300"/>
      <c r="AN135" s="299"/>
      <c r="AO135" s="300"/>
      <c r="AP135" s="300"/>
      <c r="AQ135" s="300"/>
      <c r="AR135" s="299"/>
      <c r="AS135" s="300"/>
      <c r="AT135" s="300"/>
      <c r="AU135" s="300"/>
      <c r="AV135" s="299"/>
      <c r="AW135" s="300"/>
      <c r="AX135" s="300"/>
      <c r="AY135" s="300"/>
      <c r="AZ135" s="299"/>
      <c r="BA135" s="300"/>
      <c r="BB135" s="300"/>
      <c r="BC135" s="300"/>
      <c r="BD135" s="299"/>
      <c r="BE135" s="300"/>
      <c r="BF135" s="300"/>
      <c r="BG135" s="300"/>
      <c r="BH135" s="299"/>
      <c r="BI135" s="300"/>
      <c r="BJ135" s="300"/>
      <c r="BK135" s="300"/>
      <c r="BL135" s="299"/>
      <c r="BM135" s="300"/>
      <c r="BN135" s="300"/>
      <c r="BO135" s="300"/>
      <c r="BP135" s="299"/>
      <c r="BQ135" s="300"/>
      <c r="BR135" s="300"/>
      <c r="BS135" s="300"/>
      <c r="BT135" s="299"/>
      <c r="BU135" s="300"/>
      <c r="BV135" s="300"/>
      <c r="BW135" s="300"/>
      <c r="BX135" s="299"/>
      <c r="BY135" s="300"/>
      <c r="BZ135" s="300"/>
      <c r="CA135" s="300"/>
      <c r="CB135" s="301">
        <f>IF(SUM(T135:CA135)=0,"",SUM(T135:CA135))</f>
      </c>
      <c r="CC135" s="301"/>
      <c r="CD135" s="301"/>
      <c r="CE135" s="301"/>
      <c r="CF135" s="301"/>
      <c r="CH135" s="62"/>
      <c r="CI135" s="61"/>
      <c r="CJ135" s="61"/>
      <c r="CK135" s="61"/>
      <c r="CL135" s="3"/>
      <c r="CM135" s="3"/>
      <c r="CN135" s="3"/>
    </row>
    <row r="136" spans="1:92" ht="18" customHeight="1">
      <c r="A136" s="396"/>
      <c r="B136" s="397"/>
      <c r="C136" s="45"/>
      <c r="D136" s="302" t="s">
        <v>26</v>
      </c>
      <c r="E136" s="302"/>
      <c r="F136" s="302"/>
      <c r="G136" s="303"/>
      <c r="H136" s="293"/>
      <c r="I136" s="294"/>
      <c r="J136" s="294"/>
      <c r="K136" s="294"/>
      <c r="L136" s="294"/>
      <c r="M136" s="295"/>
      <c r="N136" s="296">
        <f aca="true" t="shared" si="13" ref="N136:N142">IF(H136="","","○")</f>
      </c>
      <c r="O136" s="297"/>
      <c r="P136" s="297"/>
      <c r="Q136" s="297"/>
      <c r="R136" s="297"/>
      <c r="S136" s="298"/>
      <c r="T136" s="287"/>
      <c r="U136" s="288"/>
      <c r="V136" s="288"/>
      <c r="W136" s="288"/>
      <c r="X136" s="287"/>
      <c r="Y136" s="288"/>
      <c r="Z136" s="288"/>
      <c r="AA136" s="288"/>
      <c r="AB136" s="287"/>
      <c r="AC136" s="288"/>
      <c r="AD136" s="288"/>
      <c r="AE136" s="288"/>
      <c r="AF136" s="287"/>
      <c r="AG136" s="288"/>
      <c r="AH136" s="288"/>
      <c r="AI136" s="288"/>
      <c r="AJ136" s="287"/>
      <c r="AK136" s="288"/>
      <c r="AL136" s="288"/>
      <c r="AM136" s="288"/>
      <c r="AN136" s="287"/>
      <c r="AO136" s="288"/>
      <c r="AP136" s="288"/>
      <c r="AQ136" s="288"/>
      <c r="AR136" s="287"/>
      <c r="AS136" s="288"/>
      <c r="AT136" s="288"/>
      <c r="AU136" s="288"/>
      <c r="AV136" s="287"/>
      <c r="AW136" s="288"/>
      <c r="AX136" s="288"/>
      <c r="AY136" s="288"/>
      <c r="AZ136" s="287"/>
      <c r="BA136" s="288"/>
      <c r="BB136" s="288"/>
      <c r="BC136" s="288"/>
      <c r="BD136" s="287"/>
      <c r="BE136" s="288"/>
      <c r="BF136" s="288"/>
      <c r="BG136" s="288"/>
      <c r="BH136" s="287"/>
      <c r="BI136" s="288"/>
      <c r="BJ136" s="288"/>
      <c r="BK136" s="288"/>
      <c r="BL136" s="287"/>
      <c r="BM136" s="288"/>
      <c r="BN136" s="288"/>
      <c r="BO136" s="288"/>
      <c r="BP136" s="287"/>
      <c r="BQ136" s="288"/>
      <c r="BR136" s="288"/>
      <c r="BS136" s="288"/>
      <c r="BT136" s="287"/>
      <c r="BU136" s="288"/>
      <c r="BV136" s="288"/>
      <c r="BW136" s="288"/>
      <c r="BX136" s="287"/>
      <c r="BY136" s="288"/>
      <c r="BZ136" s="288"/>
      <c r="CA136" s="288"/>
      <c r="CB136" s="253">
        <f aca="true" t="shared" si="14" ref="CB136:CB142">IF(SUM(T136:CA136)=0,"",SUM(T136:CA136))</f>
      </c>
      <c r="CC136" s="253"/>
      <c r="CD136" s="253"/>
      <c r="CE136" s="253"/>
      <c r="CF136" s="253"/>
      <c r="CH136" s="62"/>
      <c r="CI136" s="61"/>
      <c r="CJ136" s="61"/>
      <c r="CK136" s="61"/>
      <c r="CL136" s="3"/>
      <c r="CM136" s="3"/>
      <c r="CN136" s="3"/>
    </row>
    <row r="137" spans="1:92" ht="18" customHeight="1">
      <c r="A137" s="396"/>
      <c r="B137" s="397"/>
      <c r="C137" s="45"/>
      <c r="D137" s="45"/>
      <c r="E137" s="45"/>
      <c r="F137" s="45"/>
      <c r="G137" s="45"/>
      <c r="H137" s="293"/>
      <c r="I137" s="294"/>
      <c r="J137" s="294"/>
      <c r="K137" s="294"/>
      <c r="L137" s="294"/>
      <c r="M137" s="295"/>
      <c r="N137" s="296">
        <f t="shared" si="13"/>
      </c>
      <c r="O137" s="297"/>
      <c r="P137" s="297"/>
      <c r="Q137" s="297"/>
      <c r="R137" s="297"/>
      <c r="S137" s="298"/>
      <c r="T137" s="287"/>
      <c r="U137" s="288"/>
      <c r="V137" s="288"/>
      <c r="W137" s="288"/>
      <c r="X137" s="287"/>
      <c r="Y137" s="288"/>
      <c r="Z137" s="288"/>
      <c r="AA137" s="288"/>
      <c r="AB137" s="287"/>
      <c r="AC137" s="288"/>
      <c r="AD137" s="288"/>
      <c r="AE137" s="288"/>
      <c r="AF137" s="287"/>
      <c r="AG137" s="288"/>
      <c r="AH137" s="288"/>
      <c r="AI137" s="288"/>
      <c r="AJ137" s="287"/>
      <c r="AK137" s="288"/>
      <c r="AL137" s="288"/>
      <c r="AM137" s="288"/>
      <c r="AN137" s="287"/>
      <c r="AO137" s="288"/>
      <c r="AP137" s="288"/>
      <c r="AQ137" s="288"/>
      <c r="AR137" s="287"/>
      <c r="AS137" s="288"/>
      <c r="AT137" s="288"/>
      <c r="AU137" s="288"/>
      <c r="AV137" s="287"/>
      <c r="AW137" s="288"/>
      <c r="AX137" s="288"/>
      <c r="AY137" s="288"/>
      <c r="AZ137" s="287"/>
      <c r="BA137" s="288"/>
      <c r="BB137" s="288"/>
      <c r="BC137" s="288"/>
      <c r="BD137" s="287"/>
      <c r="BE137" s="288"/>
      <c r="BF137" s="288"/>
      <c r="BG137" s="288"/>
      <c r="BH137" s="287"/>
      <c r="BI137" s="288"/>
      <c r="BJ137" s="288"/>
      <c r="BK137" s="288"/>
      <c r="BL137" s="287"/>
      <c r="BM137" s="288"/>
      <c r="BN137" s="288"/>
      <c r="BO137" s="288"/>
      <c r="BP137" s="287"/>
      <c r="BQ137" s="288"/>
      <c r="BR137" s="288"/>
      <c r="BS137" s="288"/>
      <c r="BT137" s="287"/>
      <c r="BU137" s="288"/>
      <c r="BV137" s="288"/>
      <c r="BW137" s="288"/>
      <c r="BX137" s="287"/>
      <c r="BY137" s="288"/>
      <c r="BZ137" s="288"/>
      <c r="CA137" s="288"/>
      <c r="CB137" s="253">
        <f t="shared" si="14"/>
      </c>
      <c r="CC137" s="253"/>
      <c r="CD137" s="253"/>
      <c r="CE137" s="253"/>
      <c r="CF137" s="253"/>
      <c r="CH137" s="62"/>
      <c r="CI137" s="61"/>
      <c r="CJ137" s="61"/>
      <c r="CK137" s="61"/>
      <c r="CL137" s="3"/>
      <c r="CM137" s="3"/>
      <c r="CN137" s="3"/>
    </row>
    <row r="138" spans="1:86" ht="18" customHeight="1">
      <c r="A138" s="396"/>
      <c r="B138" s="397"/>
      <c r="C138" s="45"/>
      <c r="D138" s="45"/>
      <c r="E138" s="45"/>
      <c r="F138" s="45"/>
      <c r="G138" s="45"/>
      <c r="H138" s="293"/>
      <c r="I138" s="294"/>
      <c r="J138" s="294"/>
      <c r="K138" s="294"/>
      <c r="L138" s="294"/>
      <c r="M138" s="295"/>
      <c r="N138" s="296">
        <f t="shared" si="13"/>
      </c>
      <c r="O138" s="297"/>
      <c r="P138" s="297"/>
      <c r="Q138" s="297"/>
      <c r="R138" s="297"/>
      <c r="S138" s="298"/>
      <c r="T138" s="287"/>
      <c r="U138" s="288"/>
      <c r="V138" s="288"/>
      <c r="W138" s="288"/>
      <c r="X138" s="287"/>
      <c r="Y138" s="288"/>
      <c r="Z138" s="288"/>
      <c r="AA138" s="288"/>
      <c r="AB138" s="287"/>
      <c r="AC138" s="288"/>
      <c r="AD138" s="288"/>
      <c r="AE138" s="288"/>
      <c r="AF138" s="287"/>
      <c r="AG138" s="288"/>
      <c r="AH138" s="288"/>
      <c r="AI138" s="288"/>
      <c r="AJ138" s="287"/>
      <c r="AK138" s="288"/>
      <c r="AL138" s="288"/>
      <c r="AM138" s="288"/>
      <c r="AN138" s="287"/>
      <c r="AO138" s="288"/>
      <c r="AP138" s="288"/>
      <c r="AQ138" s="288"/>
      <c r="AR138" s="287"/>
      <c r="AS138" s="288"/>
      <c r="AT138" s="288"/>
      <c r="AU138" s="288"/>
      <c r="AV138" s="287"/>
      <c r="AW138" s="288"/>
      <c r="AX138" s="288"/>
      <c r="AY138" s="288"/>
      <c r="AZ138" s="287"/>
      <c r="BA138" s="288"/>
      <c r="BB138" s="288"/>
      <c r="BC138" s="288"/>
      <c r="BD138" s="287"/>
      <c r="BE138" s="288"/>
      <c r="BF138" s="288"/>
      <c r="BG138" s="288"/>
      <c r="BH138" s="287"/>
      <c r="BI138" s="288"/>
      <c r="BJ138" s="288"/>
      <c r="BK138" s="288"/>
      <c r="BL138" s="287"/>
      <c r="BM138" s="288"/>
      <c r="BN138" s="288"/>
      <c r="BO138" s="288"/>
      <c r="BP138" s="287"/>
      <c r="BQ138" s="288"/>
      <c r="BR138" s="288"/>
      <c r="BS138" s="288"/>
      <c r="BT138" s="287"/>
      <c r="BU138" s="288"/>
      <c r="BV138" s="288"/>
      <c r="BW138" s="288"/>
      <c r="BX138" s="287"/>
      <c r="BY138" s="288"/>
      <c r="BZ138" s="288"/>
      <c r="CA138" s="288"/>
      <c r="CB138" s="253">
        <f t="shared" si="14"/>
      </c>
      <c r="CC138" s="253"/>
      <c r="CD138" s="253"/>
      <c r="CE138" s="253"/>
      <c r="CF138" s="253"/>
      <c r="CH138" s="73"/>
    </row>
    <row r="139" spans="1:86" ht="18" customHeight="1">
      <c r="A139" s="396"/>
      <c r="B139" s="397"/>
      <c r="C139" s="45"/>
      <c r="D139" s="45"/>
      <c r="E139" s="45"/>
      <c r="F139" s="45"/>
      <c r="G139" s="45"/>
      <c r="H139" s="293"/>
      <c r="I139" s="294"/>
      <c r="J139" s="294"/>
      <c r="K139" s="294"/>
      <c r="L139" s="294"/>
      <c r="M139" s="295"/>
      <c r="N139" s="296">
        <f t="shared" si="13"/>
      </c>
      <c r="O139" s="297"/>
      <c r="P139" s="297"/>
      <c r="Q139" s="297"/>
      <c r="R139" s="297"/>
      <c r="S139" s="298"/>
      <c r="T139" s="287"/>
      <c r="U139" s="288"/>
      <c r="V139" s="288"/>
      <c r="W139" s="288"/>
      <c r="X139" s="287"/>
      <c r="Y139" s="288"/>
      <c r="Z139" s="288"/>
      <c r="AA139" s="288"/>
      <c r="AB139" s="287"/>
      <c r="AC139" s="288"/>
      <c r="AD139" s="288"/>
      <c r="AE139" s="288"/>
      <c r="AF139" s="287"/>
      <c r="AG139" s="288"/>
      <c r="AH139" s="288"/>
      <c r="AI139" s="288"/>
      <c r="AJ139" s="287"/>
      <c r="AK139" s="288"/>
      <c r="AL139" s="288"/>
      <c r="AM139" s="288"/>
      <c r="AN139" s="287"/>
      <c r="AO139" s="288"/>
      <c r="AP139" s="288"/>
      <c r="AQ139" s="288"/>
      <c r="AR139" s="287"/>
      <c r="AS139" s="288"/>
      <c r="AT139" s="288"/>
      <c r="AU139" s="288"/>
      <c r="AV139" s="287"/>
      <c r="AW139" s="288"/>
      <c r="AX139" s="288"/>
      <c r="AY139" s="288"/>
      <c r="AZ139" s="287"/>
      <c r="BA139" s="288"/>
      <c r="BB139" s="288"/>
      <c r="BC139" s="288"/>
      <c r="BD139" s="287"/>
      <c r="BE139" s="288"/>
      <c r="BF139" s="288"/>
      <c r="BG139" s="288"/>
      <c r="BH139" s="287"/>
      <c r="BI139" s="288"/>
      <c r="BJ139" s="288"/>
      <c r="BK139" s="288"/>
      <c r="BL139" s="287"/>
      <c r="BM139" s="288"/>
      <c r="BN139" s="288"/>
      <c r="BO139" s="288"/>
      <c r="BP139" s="287"/>
      <c r="BQ139" s="288"/>
      <c r="BR139" s="288"/>
      <c r="BS139" s="288"/>
      <c r="BT139" s="287"/>
      <c r="BU139" s="288"/>
      <c r="BV139" s="288"/>
      <c r="BW139" s="288"/>
      <c r="BX139" s="287"/>
      <c r="BY139" s="288"/>
      <c r="BZ139" s="288"/>
      <c r="CA139" s="288"/>
      <c r="CB139" s="253">
        <f t="shared" si="14"/>
      </c>
      <c r="CC139" s="253"/>
      <c r="CD139" s="253"/>
      <c r="CE139" s="253"/>
      <c r="CF139" s="253"/>
      <c r="CH139" s="73"/>
    </row>
    <row r="140" spans="1:84" ht="18" customHeight="1">
      <c r="A140" s="396"/>
      <c r="B140" s="397"/>
      <c r="C140" s="45"/>
      <c r="D140" s="45"/>
      <c r="E140" s="45"/>
      <c r="F140" s="45"/>
      <c r="G140" s="45"/>
      <c r="H140" s="293"/>
      <c r="I140" s="294"/>
      <c r="J140" s="294"/>
      <c r="K140" s="294"/>
      <c r="L140" s="294"/>
      <c r="M140" s="295"/>
      <c r="N140" s="296">
        <f t="shared" si="13"/>
      </c>
      <c r="O140" s="297"/>
      <c r="P140" s="297"/>
      <c r="Q140" s="297"/>
      <c r="R140" s="297"/>
      <c r="S140" s="298"/>
      <c r="T140" s="287"/>
      <c r="U140" s="288"/>
      <c r="V140" s="288"/>
      <c r="W140" s="288"/>
      <c r="X140" s="287"/>
      <c r="Y140" s="288"/>
      <c r="Z140" s="288"/>
      <c r="AA140" s="288"/>
      <c r="AB140" s="287"/>
      <c r="AC140" s="288"/>
      <c r="AD140" s="288"/>
      <c r="AE140" s="288"/>
      <c r="AF140" s="287"/>
      <c r="AG140" s="288"/>
      <c r="AH140" s="288"/>
      <c r="AI140" s="288"/>
      <c r="AJ140" s="287"/>
      <c r="AK140" s="288"/>
      <c r="AL140" s="288"/>
      <c r="AM140" s="288"/>
      <c r="AN140" s="287"/>
      <c r="AO140" s="288"/>
      <c r="AP140" s="288"/>
      <c r="AQ140" s="288"/>
      <c r="AR140" s="287"/>
      <c r="AS140" s="288"/>
      <c r="AT140" s="288"/>
      <c r="AU140" s="288"/>
      <c r="AV140" s="287"/>
      <c r="AW140" s="288"/>
      <c r="AX140" s="288"/>
      <c r="AY140" s="288"/>
      <c r="AZ140" s="287"/>
      <c r="BA140" s="288"/>
      <c r="BB140" s="288"/>
      <c r="BC140" s="288"/>
      <c r="BD140" s="287"/>
      <c r="BE140" s="288"/>
      <c r="BF140" s="288"/>
      <c r="BG140" s="288"/>
      <c r="BH140" s="287"/>
      <c r="BI140" s="288"/>
      <c r="BJ140" s="288"/>
      <c r="BK140" s="288"/>
      <c r="BL140" s="287"/>
      <c r="BM140" s="288"/>
      <c r="BN140" s="288"/>
      <c r="BO140" s="288"/>
      <c r="BP140" s="287"/>
      <c r="BQ140" s="288"/>
      <c r="BR140" s="288"/>
      <c r="BS140" s="288"/>
      <c r="BT140" s="287"/>
      <c r="BU140" s="288"/>
      <c r="BV140" s="288"/>
      <c r="BW140" s="288"/>
      <c r="BX140" s="287"/>
      <c r="BY140" s="288"/>
      <c r="BZ140" s="288"/>
      <c r="CA140" s="288"/>
      <c r="CB140" s="253">
        <f t="shared" si="14"/>
      </c>
      <c r="CC140" s="253"/>
      <c r="CD140" s="253"/>
      <c r="CE140" s="253"/>
      <c r="CF140" s="253"/>
    </row>
    <row r="141" spans="1:84" ht="18" customHeight="1">
      <c r="A141" s="396"/>
      <c r="B141" s="397"/>
      <c r="C141" s="45"/>
      <c r="D141" s="45"/>
      <c r="E141" s="45"/>
      <c r="F141" s="45"/>
      <c r="G141" s="45"/>
      <c r="H141" s="293"/>
      <c r="I141" s="294"/>
      <c r="J141" s="294"/>
      <c r="K141" s="294"/>
      <c r="L141" s="294"/>
      <c r="M141" s="295"/>
      <c r="N141" s="296">
        <f t="shared" si="13"/>
      </c>
      <c r="O141" s="297"/>
      <c r="P141" s="297"/>
      <c r="Q141" s="297"/>
      <c r="R141" s="297"/>
      <c r="S141" s="298"/>
      <c r="T141" s="287"/>
      <c r="U141" s="288"/>
      <c r="V141" s="288"/>
      <c r="W141" s="288"/>
      <c r="X141" s="287"/>
      <c r="Y141" s="288"/>
      <c r="Z141" s="288"/>
      <c r="AA141" s="288"/>
      <c r="AB141" s="287"/>
      <c r="AC141" s="288"/>
      <c r="AD141" s="288"/>
      <c r="AE141" s="288"/>
      <c r="AF141" s="287"/>
      <c r="AG141" s="288"/>
      <c r="AH141" s="288"/>
      <c r="AI141" s="288"/>
      <c r="AJ141" s="287"/>
      <c r="AK141" s="288"/>
      <c r="AL141" s="288"/>
      <c r="AM141" s="288"/>
      <c r="AN141" s="287"/>
      <c r="AO141" s="288"/>
      <c r="AP141" s="288"/>
      <c r="AQ141" s="288"/>
      <c r="AR141" s="287"/>
      <c r="AS141" s="288"/>
      <c r="AT141" s="288"/>
      <c r="AU141" s="288"/>
      <c r="AV141" s="287"/>
      <c r="AW141" s="288"/>
      <c r="AX141" s="288"/>
      <c r="AY141" s="288"/>
      <c r="AZ141" s="287"/>
      <c r="BA141" s="288"/>
      <c r="BB141" s="288"/>
      <c r="BC141" s="288"/>
      <c r="BD141" s="287"/>
      <c r="BE141" s="288"/>
      <c r="BF141" s="288"/>
      <c r="BG141" s="288"/>
      <c r="BH141" s="287"/>
      <c r="BI141" s="288"/>
      <c r="BJ141" s="288"/>
      <c r="BK141" s="288"/>
      <c r="BL141" s="287"/>
      <c r="BM141" s="288"/>
      <c r="BN141" s="288"/>
      <c r="BO141" s="288"/>
      <c r="BP141" s="287"/>
      <c r="BQ141" s="288"/>
      <c r="BR141" s="288"/>
      <c r="BS141" s="288"/>
      <c r="BT141" s="287"/>
      <c r="BU141" s="288"/>
      <c r="BV141" s="288"/>
      <c r="BW141" s="288"/>
      <c r="BX141" s="287"/>
      <c r="BY141" s="288"/>
      <c r="BZ141" s="288"/>
      <c r="CA141" s="288"/>
      <c r="CB141" s="253">
        <f t="shared" si="14"/>
      </c>
      <c r="CC141" s="253"/>
      <c r="CD141" s="253"/>
      <c r="CE141" s="253"/>
      <c r="CF141" s="253"/>
    </row>
    <row r="142" spans="1:84" ht="18" customHeight="1">
      <c r="A142" s="396"/>
      <c r="B142" s="397"/>
      <c r="C142" s="74"/>
      <c r="D142" s="75"/>
      <c r="E142" s="75"/>
      <c r="F142" s="75"/>
      <c r="G142" s="76"/>
      <c r="H142" s="293"/>
      <c r="I142" s="294"/>
      <c r="J142" s="294"/>
      <c r="K142" s="294"/>
      <c r="L142" s="294"/>
      <c r="M142" s="295"/>
      <c r="N142" s="296">
        <f t="shared" si="13"/>
      </c>
      <c r="O142" s="297"/>
      <c r="P142" s="297"/>
      <c r="Q142" s="297"/>
      <c r="R142" s="297"/>
      <c r="S142" s="298"/>
      <c r="T142" s="287"/>
      <c r="U142" s="288"/>
      <c r="V142" s="288"/>
      <c r="W142" s="288"/>
      <c r="X142" s="287"/>
      <c r="Y142" s="288"/>
      <c r="Z142" s="288"/>
      <c r="AA142" s="288"/>
      <c r="AB142" s="287"/>
      <c r="AC142" s="288"/>
      <c r="AD142" s="288"/>
      <c r="AE142" s="288"/>
      <c r="AF142" s="287"/>
      <c r="AG142" s="288"/>
      <c r="AH142" s="288"/>
      <c r="AI142" s="288"/>
      <c r="AJ142" s="287"/>
      <c r="AK142" s="288"/>
      <c r="AL142" s="288"/>
      <c r="AM142" s="288"/>
      <c r="AN142" s="287"/>
      <c r="AO142" s="288"/>
      <c r="AP142" s="288"/>
      <c r="AQ142" s="288"/>
      <c r="AR142" s="287"/>
      <c r="AS142" s="288"/>
      <c r="AT142" s="288"/>
      <c r="AU142" s="288"/>
      <c r="AV142" s="287"/>
      <c r="AW142" s="288"/>
      <c r="AX142" s="288"/>
      <c r="AY142" s="288"/>
      <c r="AZ142" s="287"/>
      <c r="BA142" s="288"/>
      <c r="BB142" s="288"/>
      <c r="BC142" s="288"/>
      <c r="BD142" s="287"/>
      <c r="BE142" s="288"/>
      <c r="BF142" s="288"/>
      <c r="BG142" s="288"/>
      <c r="BH142" s="287"/>
      <c r="BI142" s="288"/>
      <c r="BJ142" s="288"/>
      <c r="BK142" s="288"/>
      <c r="BL142" s="287"/>
      <c r="BM142" s="288"/>
      <c r="BN142" s="288"/>
      <c r="BO142" s="288"/>
      <c r="BP142" s="287"/>
      <c r="BQ142" s="288"/>
      <c r="BR142" s="288"/>
      <c r="BS142" s="288"/>
      <c r="BT142" s="287"/>
      <c r="BU142" s="288"/>
      <c r="BV142" s="288"/>
      <c r="BW142" s="288"/>
      <c r="BX142" s="287"/>
      <c r="BY142" s="288"/>
      <c r="BZ142" s="288"/>
      <c r="CA142" s="288"/>
      <c r="CB142" s="253">
        <f t="shared" si="14"/>
      </c>
      <c r="CC142" s="253"/>
      <c r="CD142" s="253"/>
      <c r="CE142" s="253"/>
      <c r="CF142" s="253"/>
    </row>
    <row r="143" spans="1:84" ht="18" customHeight="1">
      <c r="A143" s="398"/>
      <c r="B143" s="399"/>
      <c r="C143" s="77" t="s">
        <v>144</v>
      </c>
      <c r="D143" s="77"/>
      <c r="E143" s="289" t="s">
        <v>33</v>
      </c>
      <c r="F143" s="289"/>
      <c r="G143" s="289"/>
      <c r="H143" s="289"/>
      <c r="I143" s="289"/>
      <c r="J143" s="289"/>
      <c r="K143" s="289"/>
      <c r="L143" s="289"/>
      <c r="M143" s="40"/>
      <c r="N143" s="290" t="s">
        <v>137</v>
      </c>
      <c r="O143" s="291"/>
      <c r="P143" s="291" t="s">
        <v>137</v>
      </c>
      <c r="Q143" s="291"/>
      <c r="R143" s="291" t="s">
        <v>137</v>
      </c>
      <c r="S143" s="292"/>
      <c r="T143" s="285">
        <f>IF(SUM(T135:W142)=0,"",SUM(T135:W142))</f>
      </c>
      <c r="U143" s="286"/>
      <c r="V143" s="286"/>
      <c r="W143" s="286"/>
      <c r="X143" s="285">
        <f>IF(SUM(X135:AA142)=0,"",SUM(X135:AA142))</f>
      </c>
      <c r="Y143" s="286"/>
      <c r="Z143" s="286"/>
      <c r="AA143" s="286"/>
      <c r="AB143" s="285">
        <f>IF(SUM(AB135:AE142)=0,"",SUM(AB135:AE142))</f>
      </c>
      <c r="AC143" s="286"/>
      <c r="AD143" s="286"/>
      <c r="AE143" s="286"/>
      <c r="AF143" s="285">
        <f>IF(SUM(AF135:AI142)=0,"",SUM(AF135:AI142))</f>
      </c>
      <c r="AG143" s="286"/>
      <c r="AH143" s="286"/>
      <c r="AI143" s="286"/>
      <c r="AJ143" s="285">
        <f>IF(SUM(AJ135:AM142)=0,"",SUM(AJ135:AM142))</f>
      </c>
      <c r="AK143" s="286"/>
      <c r="AL143" s="286"/>
      <c r="AM143" s="286"/>
      <c r="AN143" s="285">
        <f>IF(SUM(AN135:AQ142)=0,"",SUM(AN135:AQ142))</f>
      </c>
      <c r="AO143" s="286"/>
      <c r="AP143" s="286"/>
      <c r="AQ143" s="286"/>
      <c r="AR143" s="285">
        <f>IF(SUM(AR135:AU142)=0,"",SUM(AR135:AU142))</f>
      </c>
      <c r="AS143" s="286"/>
      <c r="AT143" s="286"/>
      <c r="AU143" s="286"/>
      <c r="AV143" s="285">
        <f>IF(SUM(AV135:AY142)=0,"",SUM(AV135:AY142))</f>
      </c>
      <c r="AW143" s="286"/>
      <c r="AX143" s="286"/>
      <c r="AY143" s="286"/>
      <c r="AZ143" s="285">
        <f>IF(SUM(AZ135:BC142)=0,"",SUM(AZ135:BC142))</f>
      </c>
      <c r="BA143" s="286"/>
      <c r="BB143" s="286"/>
      <c r="BC143" s="286"/>
      <c r="BD143" s="285">
        <f>IF(SUM(BD135:BG142)=0,"",SUM(BD135:BG142))</f>
      </c>
      <c r="BE143" s="286"/>
      <c r="BF143" s="286"/>
      <c r="BG143" s="286"/>
      <c r="BH143" s="285">
        <f>IF(SUM(BH135:BK142)=0,"",SUM(BH135:BK142))</f>
      </c>
      <c r="BI143" s="286"/>
      <c r="BJ143" s="286"/>
      <c r="BK143" s="286"/>
      <c r="BL143" s="285">
        <f>IF(SUM(BL135:BO142)=0,"",SUM(BL135:BO142))</f>
      </c>
      <c r="BM143" s="286"/>
      <c r="BN143" s="286"/>
      <c r="BO143" s="286"/>
      <c r="BP143" s="285">
        <f>IF(SUM(BP135:BS142)=0,"",SUM(BP135:BS142))</f>
      </c>
      <c r="BQ143" s="286"/>
      <c r="BR143" s="286"/>
      <c r="BS143" s="286"/>
      <c r="BT143" s="285">
        <f>IF(SUM(BT135:BW142)=0,"",SUM(BT135:BW142))</f>
      </c>
      <c r="BU143" s="286"/>
      <c r="BV143" s="286"/>
      <c r="BW143" s="286"/>
      <c r="BX143" s="285">
        <f>IF(SUM(BX135:CA142)=0,"",SUM(BX135:CA142))</f>
      </c>
      <c r="BY143" s="286"/>
      <c r="BZ143" s="286"/>
      <c r="CA143" s="286"/>
      <c r="CB143" s="286">
        <f>SUM(CB135:CF142)</f>
        <v>0</v>
      </c>
      <c r="CC143" s="286"/>
      <c r="CD143" s="286"/>
      <c r="CE143" s="286"/>
      <c r="CF143" s="286"/>
    </row>
    <row r="144" spans="1:84" ht="18" customHeight="1" hidden="1">
      <c r="A144" s="78"/>
      <c r="B144" s="79"/>
      <c r="C144" s="80" t="s">
        <v>144</v>
      </c>
      <c r="D144" s="80"/>
      <c r="E144" s="281" t="s">
        <v>181</v>
      </c>
      <c r="F144" s="281"/>
      <c r="G144" s="281"/>
      <c r="H144" s="281"/>
      <c r="I144" s="281"/>
      <c r="J144" s="281"/>
      <c r="K144" s="281"/>
      <c r="L144" s="281"/>
      <c r="M144" s="81"/>
      <c r="N144" s="282" t="s">
        <v>137</v>
      </c>
      <c r="O144" s="283"/>
      <c r="P144" s="283" t="s">
        <v>137</v>
      </c>
      <c r="Q144" s="283"/>
      <c r="R144" s="283" t="s">
        <v>137</v>
      </c>
      <c r="S144" s="284"/>
      <c r="T144" s="280">
        <f>IF(T143="","",COUNTIF(T135:W142,"&gt;0"))</f>
      </c>
      <c r="U144" s="280"/>
      <c r="V144" s="280"/>
      <c r="W144" s="280"/>
      <c r="X144" s="280">
        <f>IF(X143="","",COUNTIF(X135:AA142,"&gt;0"))</f>
      </c>
      <c r="Y144" s="280"/>
      <c r="Z144" s="280"/>
      <c r="AA144" s="280"/>
      <c r="AB144" s="280">
        <f>IF(AB143="","",COUNTIF(AB135:AE142,"&gt;0"))</f>
      </c>
      <c r="AC144" s="280"/>
      <c r="AD144" s="280"/>
      <c r="AE144" s="280"/>
      <c r="AF144" s="280">
        <f>IF(AF143="","",COUNTIF(AF135:AI142,"&gt;0"))</f>
      </c>
      <c r="AG144" s="280"/>
      <c r="AH144" s="280"/>
      <c r="AI144" s="280"/>
      <c r="AJ144" s="280">
        <f>IF(AJ143="","",COUNTIF(AJ135:AM142,"&gt;0"))</f>
      </c>
      <c r="AK144" s="280"/>
      <c r="AL144" s="280"/>
      <c r="AM144" s="280"/>
      <c r="AN144" s="280">
        <f>IF(AN143="","",COUNTIF(AN135:AQ142,"&gt;0"))</f>
      </c>
      <c r="AO144" s="280"/>
      <c r="AP144" s="280"/>
      <c r="AQ144" s="280"/>
      <c r="AR144" s="280">
        <f>IF(AR143="","",COUNTIF(AR135:AU142,"&gt;0"))</f>
      </c>
      <c r="AS144" s="280"/>
      <c r="AT144" s="280"/>
      <c r="AU144" s="280"/>
      <c r="AV144" s="280">
        <f>IF(AV143="","",COUNTIF(AV135:AY142,"&gt;0"))</f>
      </c>
      <c r="AW144" s="280"/>
      <c r="AX144" s="280"/>
      <c r="AY144" s="280"/>
      <c r="AZ144" s="280">
        <f>IF(AZ143="","",COUNTIF(AZ135:BC142,"&gt;0"))</f>
      </c>
      <c r="BA144" s="280"/>
      <c r="BB144" s="280"/>
      <c r="BC144" s="280"/>
      <c r="BD144" s="280">
        <f>IF(BD143="","",COUNTIF(BD135:BG142,"&gt;0"))</f>
      </c>
      <c r="BE144" s="280"/>
      <c r="BF144" s="280"/>
      <c r="BG144" s="280"/>
      <c r="BH144" s="280">
        <f>IF(BH143="","",COUNTIF(BH135:BK142,"&gt;0"))</f>
      </c>
      <c r="BI144" s="280"/>
      <c r="BJ144" s="280"/>
      <c r="BK144" s="280"/>
      <c r="BL144" s="280">
        <f>IF(BL143="","",COUNTIF(BL135:BO142,"&gt;0"))</f>
      </c>
      <c r="BM144" s="280"/>
      <c r="BN144" s="280"/>
      <c r="BO144" s="280"/>
      <c r="BP144" s="271"/>
      <c r="BQ144" s="271"/>
      <c r="BR144" s="271"/>
      <c r="BS144" s="271"/>
      <c r="BT144" s="271"/>
      <c r="BU144" s="271"/>
      <c r="BV144" s="271"/>
      <c r="BW144" s="271"/>
      <c r="BX144" s="271"/>
      <c r="BY144" s="271"/>
      <c r="BZ144" s="271"/>
      <c r="CA144" s="271"/>
      <c r="CB144" s="272">
        <f>IF(SUM(T144:CA144)=0,"",SUM(T144:CA144))</f>
      </c>
      <c r="CC144" s="272"/>
      <c r="CD144" s="272"/>
      <c r="CE144" s="272"/>
      <c r="CF144" s="272"/>
    </row>
    <row r="145" spans="1:84" ht="18" customHeight="1">
      <c r="A145" s="273" t="s">
        <v>155</v>
      </c>
      <c r="B145" s="274"/>
      <c r="C145" s="274"/>
      <c r="D145" s="274"/>
      <c r="E145" s="274"/>
      <c r="F145" s="274"/>
      <c r="G145" s="274"/>
      <c r="H145" s="275" t="s">
        <v>152</v>
      </c>
      <c r="I145" s="276"/>
      <c r="J145" s="276"/>
      <c r="K145" s="276"/>
      <c r="L145" s="276"/>
      <c r="M145" s="277"/>
      <c r="N145" s="263" t="s">
        <v>137</v>
      </c>
      <c r="O145" s="264"/>
      <c r="P145" s="264" t="s">
        <v>137</v>
      </c>
      <c r="Q145" s="264"/>
      <c r="R145" s="264" t="s">
        <v>137</v>
      </c>
      <c r="S145" s="266"/>
      <c r="T145" s="278">
        <f>IF(SUM(T111,T129,T143)=0,"",SUM(T111,T129,T143))</f>
      </c>
      <c r="U145" s="269"/>
      <c r="V145" s="269"/>
      <c r="W145" s="270"/>
      <c r="X145" s="279">
        <f>IF(SUM(X111,X129,X143)=0,"",SUM(X111,X129,X143))</f>
      </c>
      <c r="Y145" s="269"/>
      <c r="Z145" s="269"/>
      <c r="AA145" s="270"/>
      <c r="AB145" s="279">
        <f>IF(SUM(AB111,AB129,AB143)=0,"",SUM(AB111,AB129,AB143))</f>
      </c>
      <c r="AC145" s="269"/>
      <c r="AD145" s="269"/>
      <c r="AE145" s="270"/>
      <c r="AF145" s="269">
        <f>IF(SUM(AF111,AF129,AF143)=0,"",SUM(AF111,AF129,AF143))</f>
      </c>
      <c r="AG145" s="269"/>
      <c r="AH145" s="269"/>
      <c r="AI145" s="270"/>
      <c r="AJ145" s="269">
        <f>IF(SUM(AJ111,AJ129,AJ143)=0,"",SUM(AJ111,AJ129,AJ143))</f>
      </c>
      <c r="AK145" s="269"/>
      <c r="AL145" s="269"/>
      <c r="AM145" s="270"/>
      <c r="AN145" s="269">
        <f>IF(SUM(AN111,AN129,AN143)=0,"",SUM(AN111,AN129,AN143))</f>
      </c>
      <c r="AO145" s="269"/>
      <c r="AP145" s="269"/>
      <c r="AQ145" s="270"/>
      <c r="AR145" s="269">
        <f>IF(SUM(AR111,AR129,AR143)=0,"",SUM(AR111,AR129,AR143))</f>
      </c>
      <c r="AS145" s="269"/>
      <c r="AT145" s="269"/>
      <c r="AU145" s="270"/>
      <c r="AV145" s="269">
        <f>IF(SUM(AV111,AV129,AV143)=0,"",SUM(AV111,AV129,AV143))</f>
      </c>
      <c r="AW145" s="269"/>
      <c r="AX145" s="269"/>
      <c r="AY145" s="270"/>
      <c r="AZ145" s="269">
        <f>IF(SUM(AZ111,AZ129,AZ143)=0,"",SUM(AZ111,AZ129,AZ143))</f>
      </c>
      <c r="BA145" s="269"/>
      <c r="BB145" s="269"/>
      <c r="BC145" s="270"/>
      <c r="BD145" s="269">
        <f>IF(SUM(BD111,BD129,BD143)=0,"",SUM(BD111,BD129,BD143))</f>
      </c>
      <c r="BE145" s="269"/>
      <c r="BF145" s="269"/>
      <c r="BG145" s="270"/>
      <c r="BH145" s="269">
        <f>IF(SUM(BH111,BH129,BH143)=0,"",SUM(BH111,BH129,BH143))</f>
      </c>
      <c r="BI145" s="269"/>
      <c r="BJ145" s="269"/>
      <c r="BK145" s="270"/>
      <c r="BL145" s="269">
        <f>IF(SUM(BL111,BL129,BL143)=0,"",SUM(BL111,BL129,BL143))</f>
      </c>
      <c r="BM145" s="269"/>
      <c r="BN145" s="269"/>
      <c r="BO145" s="270"/>
      <c r="BP145" s="269">
        <f>IF(SUM(BP111,BP129,BP143)=0,"",SUM(BP111,BP129,BP143))</f>
      </c>
      <c r="BQ145" s="269"/>
      <c r="BR145" s="269"/>
      <c r="BS145" s="270"/>
      <c r="BT145" s="269">
        <f>IF(SUM(BT111,BT129,BT143)=0,"",SUM(BT111,BT129,BT143))</f>
      </c>
      <c r="BU145" s="269"/>
      <c r="BV145" s="269"/>
      <c r="BW145" s="270"/>
      <c r="BX145" s="269">
        <f>IF(SUM(BX111,BX129,BX143)=0,"",SUM(BX111,BX129,BX143))</f>
      </c>
      <c r="BY145" s="269"/>
      <c r="BZ145" s="269"/>
      <c r="CA145" s="270"/>
      <c r="CB145" s="253">
        <f>SUM(T145:CA145)</f>
        <v>0</v>
      </c>
      <c r="CC145" s="253"/>
      <c r="CD145" s="253"/>
      <c r="CE145" s="253"/>
      <c r="CF145" s="253"/>
    </row>
    <row r="146" spans="1:84" ht="12" customHeight="1">
      <c r="A146" s="254" t="s">
        <v>154</v>
      </c>
      <c r="B146" s="255"/>
      <c r="C146" s="255"/>
      <c r="D146" s="255"/>
      <c r="E146" s="255"/>
      <c r="F146" s="255"/>
      <c r="G146" s="255"/>
      <c r="H146" s="258" t="s">
        <v>153</v>
      </c>
      <c r="I146" s="259"/>
      <c r="J146" s="259"/>
      <c r="K146" s="259"/>
      <c r="L146" s="259"/>
      <c r="M146" s="260"/>
      <c r="N146" s="261" t="s">
        <v>137</v>
      </c>
      <c r="O146" s="262"/>
      <c r="P146" s="262" t="s">
        <v>137</v>
      </c>
      <c r="Q146" s="262"/>
      <c r="R146" s="262" t="s">
        <v>137</v>
      </c>
      <c r="S146" s="265"/>
      <c r="T146" s="267">
        <f>IF(SUM(T112,T130,T144)=0,"",SUM(T112,T130,T144))</f>
      </c>
      <c r="U146" s="239"/>
      <c r="V146" s="239"/>
      <c r="W146" s="237" t="s">
        <v>136</v>
      </c>
      <c r="X146" s="251">
        <f>IF(SUM(X112,X130,X144)=0,"",SUM(X112,X130,X144))</f>
      </c>
      <c r="Y146" s="239"/>
      <c r="Z146" s="239"/>
      <c r="AA146" s="237" t="s">
        <v>136</v>
      </c>
      <c r="AB146" s="251">
        <f>IF(SUM(AB112,AB130,AB144)=0,"",SUM(AB112,AB130,AB144))</f>
      </c>
      <c r="AC146" s="239"/>
      <c r="AD146" s="239"/>
      <c r="AE146" s="237" t="s">
        <v>136</v>
      </c>
      <c r="AF146" s="239">
        <f>IF(SUM(AF112,AF130,AF144)=0,"",SUM(AF112,AF130,AF144))</f>
      </c>
      <c r="AG146" s="239"/>
      <c r="AH146" s="239"/>
      <c r="AI146" s="237" t="s">
        <v>136</v>
      </c>
      <c r="AJ146" s="239">
        <f>IF(SUM(AJ112,AJ130,AJ144)=0,"",SUM(AJ112,AJ130,AJ144))</f>
      </c>
      <c r="AK146" s="239"/>
      <c r="AL146" s="239"/>
      <c r="AM146" s="237" t="s">
        <v>136</v>
      </c>
      <c r="AN146" s="239">
        <f>IF(SUM(AN112,AN130,AN144)=0,"",SUM(AN112,AN130,AN144))</f>
      </c>
      <c r="AO146" s="239"/>
      <c r="AP146" s="239"/>
      <c r="AQ146" s="237" t="s">
        <v>136</v>
      </c>
      <c r="AR146" s="239">
        <f>IF(SUM(AR112,AR130,AR144)=0,"",SUM(AR112,AR130,AR144))</f>
      </c>
      <c r="AS146" s="239"/>
      <c r="AT146" s="239"/>
      <c r="AU146" s="237" t="s">
        <v>136</v>
      </c>
      <c r="AV146" s="239">
        <f>IF(SUM(AV112,AV130,AV144)=0,"",SUM(AV112,AV130,AV144))</f>
      </c>
      <c r="AW146" s="239"/>
      <c r="AX146" s="239"/>
      <c r="AY146" s="237" t="s">
        <v>136</v>
      </c>
      <c r="AZ146" s="239">
        <f>IF(SUM(AZ112,AZ130,AZ144)=0,"",SUM(AZ112,AZ130,AZ144))</f>
      </c>
      <c r="BA146" s="239"/>
      <c r="BB146" s="239"/>
      <c r="BC146" s="237" t="s">
        <v>136</v>
      </c>
      <c r="BD146" s="239">
        <f>IF(SUM(BD112,BD130,BD144)=0,"",SUM(BD112,BD130,BD144))</f>
      </c>
      <c r="BE146" s="239"/>
      <c r="BF146" s="239"/>
      <c r="BG146" s="237" t="s">
        <v>136</v>
      </c>
      <c r="BH146" s="239">
        <f>IF(SUM(BH112,BH130,BH144)=0,"",SUM(BH112,BH130,BH144))</f>
      </c>
      <c r="BI146" s="239"/>
      <c r="BJ146" s="239"/>
      <c r="BK146" s="237" t="s">
        <v>136</v>
      </c>
      <c r="BL146" s="239">
        <f>IF(SUM(BL112,BL130,BL144)=0,"",SUM(BL112,BL130,BL144))</f>
      </c>
      <c r="BM146" s="239"/>
      <c r="BN146" s="239"/>
      <c r="BO146" s="237" t="s">
        <v>136</v>
      </c>
      <c r="BP146" s="241"/>
      <c r="BQ146" s="242"/>
      <c r="BR146" s="242"/>
      <c r="BS146" s="243"/>
      <c r="BT146" s="242"/>
      <c r="BU146" s="242"/>
      <c r="BV146" s="242"/>
      <c r="BW146" s="243"/>
      <c r="BX146" s="242"/>
      <c r="BY146" s="242"/>
      <c r="BZ146" s="242"/>
      <c r="CA146" s="243"/>
      <c r="CB146" s="247">
        <f>SUM(T146:CA147)</f>
        <v>0</v>
      </c>
      <c r="CC146" s="248"/>
      <c r="CD146" s="248"/>
      <c r="CE146" s="248"/>
      <c r="CF146" s="237" t="s">
        <v>169</v>
      </c>
    </row>
    <row r="147" spans="1:84" ht="6" customHeight="1">
      <c r="A147" s="256"/>
      <c r="B147" s="257"/>
      <c r="C147" s="257"/>
      <c r="D147" s="257"/>
      <c r="E147" s="257"/>
      <c r="F147" s="257"/>
      <c r="G147" s="257"/>
      <c r="H147" s="258"/>
      <c r="I147" s="259"/>
      <c r="J147" s="259"/>
      <c r="K147" s="259"/>
      <c r="L147" s="259"/>
      <c r="M147" s="260"/>
      <c r="N147" s="263"/>
      <c r="O147" s="264"/>
      <c r="P147" s="264"/>
      <c r="Q147" s="264"/>
      <c r="R147" s="264"/>
      <c r="S147" s="266"/>
      <c r="T147" s="268"/>
      <c r="U147" s="240"/>
      <c r="V147" s="240"/>
      <c r="W147" s="238"/>
      <c r="X147" s="252"/>
      <c r="Y147" s="240"/>
      <c r="Z147" s="240"/>
      <c r="AA147" s="238"/>
      <c r="AB147" s="252"/>
      <c r="AC147" s="240"/>
      <c r="AD147" s="240"/>
      <c r="AE147" s="238"/>
      <c r="AF147" s="240"/>
      <c r="AG147" s="240"/>
      <c r="AH147" s="240"/>
      <c r="AI147" s="238"/>
      <c r="AJ147" s="240"/>
      <c r="AK147" s="240"/>
      <c r="AL147" s="240"/>
      <c r="AM147" s="238"/>
      <c r="AN147" s="240"/>
      <c r="AO147" s="240"/>
      <c r="AP147" s="240"/>
      <c r="AQ147" s="238"/>
      <c r="AR147" s="240"/>
      <c r="AS147" s="240"/>
      <c r="AT147" s="240"/>
      <c r="AU147" s="238"/>
      <c r="AV147" s="240"/>
      <c r="AW147" s="240"/>
      <c r="AX147" s="240"/>
      <c r="AY147" s="238"/>
      <c r="AZ147" s="240"/>
      <c r="BA147" s="240"/>
      <c r="BB147" s="240"/>
      <c r="BC147" s="238"/>
      <c r="BD147" s="240"/>
      <c r="BE147" s="240"/>
      <c r="BF147" s="240"/>
      <c r="BG147" s="238"/>
      <c r="BH147" s="240"/>
      <c r="BI147" s="240"/>
      <c r="BJ147" s="240"/>
      <c r="BK147" s="238"/>
      <c r="BL147" s="240"/>
      <c r="BM147" s="240"/>
      <c r="BN147" s="240"/>
      <c r="BO147" s="238"/>
      <c r="BP147" s="244"/>
      <c r="BQ147" s="245"/>
      <c r="BR147" s="245"/>
      <c r="BS147" s="246"/>
      <c r="BT147" s="245"/>
      <c r="BU147" s="245"/>
      <c r="BV147" s="245"/>
      <c r="BW147" s="246"/>
      <c r="BX147" s="245"/>
      <c r="BY147" s="245"/>
      <c r="BZ147" s="245"/>
      <c r="CA147" s="246"/>
      <c r="CB147" s="249"/>
      <c r="CC147" s="250"/>
      <c r="CD147" s="250"/>
      <c r="CE147" s="250"/>
      <c r="CF147" s="238"/>
    </row>
    <row r="148" ht="18" customHeight="1"/>
    <row r="149" spans="1:84" ht="18" customHeight="1">
      <c r="A149" s="233" t="s">
        <v>34</v>
      </c>
      <c r="B149" s="233"/>
      <c r="C149" s="233"/>
      <c r="D149" s="233" t="s">
        <v>160</v>
      </c>
      <c r="E149" s="233"/>
      <c r="F149" s="233"/>
      <c r="G149" s="233"/>
      <c r="H149" s="233"/>
      <c r="I149" s="233"/>
      <c r="J149" s="233"/>
      <c r="K149" s="233"/>
      <c r="L149" s="233"/>
      <c r="M149" s="233" t="s">
        <v>164</v>
      </c>
      <c r="N149" s="233"/>
      <c r="O149" s="233"/>
      <c r="P149" s="233"/>
      <c r="Q149" s="233"/>
      <c r="R149" s="233"/>
      <c r="S149" s="233"/>
      <c r="T149" s="233"/>
      <c r="U149" s="233"/>
      <c r="V149" s="234" t="s">
        <v>165</v>
      </c>
      <c r="W149" s="235"/>
      <c r="X149" s="235"/>
      <c r="Y149" s="235"/>
      <c r="Z149" s="235"/>
      <c r="AA149" s="235"/>
      <c r="AB149" s="236"/>
      <c r="AC149" s="233" t="s">
        <v>34</v>
      </c>
      <c r="AD149" s="233"/>
      <c r="AE149" s="233"/>
      <c r="AF149" s="233" t="s">
        <v>160</v>
      </c>
      <c r="AG149" s="233"/>
      <c r="AH149" s="233"/>
      <c r="AI149" s="233"/>
      <c r="AJ149" s="233"/>
      <c r="AK149" s="233"/>
      <c r="AL149" s="233"/>
      <c r="AM149" s="233"/>
      <c r="AN149" s="233"/>
      <c r="AO149" s="233" t="s">
        <v>164</v>
      </c>
      <c r="AP149" s="233"/>
      <c r="AQ149" s="233"/>
      <c r="AR149" s="233"/>
      <c r="AS149" s="233"/>
      <c r="AT149" s="233"/>
      <c r="AU149" s="233"/>
      <c r="AV149" s="233"/>
      <c r="AW149" s="233"/>
      <c r="AX149" s="234" t="s">
        <v>165</v>
      </c>
      <c r="AY149" s="235"/>
      <c r="AZ149" s="235"/>
      <c r="BA149" s="235"/>
      <c r="BB149" s="235"/>
      <c r="BC149" s="235"/>
      <c r="BD149" s="236"/>
      <c r="BE149" s="233" t="s">
        <v>34</v>
      </c>
      <c r="BF149" s="233"/>
      <c r="BG149" s="233"/>
      <c r="BH149" s="233" t="s">
        <v>160</v>
      </c>
      <c r="BI149" s="233"/>
      <c r="BJ149" s="233"/>
      <c r="BK149" s="233"/>
      <c r="BL149" s="233"/>
      <c r="BM149" s="233"/>
      <c r="BN149" s="233"/>
      <c r="BO149" s="233"/>
      <c r="BP149" s="233"/>
      <c r="BQ149" s="233" t="s">
        <v>164</v>
      </c>
      <c r="BR149" s="233"/>
      <c r="BS149" s="233"/>
      <c r="BT149" s="233"/>
      <c r="BU149" s="233"/>
      <c r="BV149" s="233"/>
      <c r="BW149" s="233"/>
      <c r="BX149" s="233"/>
      <c r="BY149" s="233"/>
      <c r="BZ149" s="234" t="s">
        <v>165</v>
      </c>
      <c r="CA149" s="235"/>
      <c r="CB149" s="235"/>
      <c r="CC149" s="235"/>
      <c r="CD149" s="235"/>
      <c r="CE149" s="235"/>
      <c r="CF149" s="236"/>
    </row>
    <row r="150" spans="1:84" ht="18" customHeight="1">
      <c r="A150" s="231" t="s">
        <v>161</v>
      </c>
      <c r="B150" s="231"/>
      <c r="C150" s="231"/>
      <c r="D150" s="232"/>
      <c r="E150" s="232"/>
      <c r="F150" s="232"/>
      <c r="G150" s="232"/>
      <c r="H150" s="232"/>
      <c r="I150" s="232"/>
      <c r="J150" s="232"/>
      <c r="K150" s="232"/>
      <c r="L150" s="232"/>
      <c r="M150" s="232"/>
      <c r="N150" s="232"/>
      <c r="O150" s="232"/>
      <c r="P150" s="232"/>
      <c r="Q150" s="232"/>
      <c r="R150" s="232"/>
      <c r="S150" s="232"/>
      <c r="T150" s="232"/>
      <c r="U150" s="232"/>
      <c r="V150" s="228"/>
      <c r="W150" s="229"/>
      <c r="X150" s="229"/>
      <c r="Y150" s="229"/>
      <c r="Z150" s="229"/>
      <c r="AA150" s="229"/>
      <c r="AB150" s="230"/>
      <c r="AC150" s="231" t="s">
        <v>182</v>
      </c>
      <c r="AD150" s="231"/>
      <c r="AE150" s="231"/>
      <c r="AF150" s="232"/>
      <c r="AG150" s="232"/>
      <c r="AH150" s="232"/>
      <c r="AI150" s="232"/>
      <c r="AJ150" s="232"/>
      <c r="AK150" s="232"/>
      <c r="AL150" s="232"/>
      <c r="AM150" s="232"/>
      <c r="AN150" s="232"/>
      <c r="AO150" s="232"/>
      <c r="AP150" s="232"/>
      <c r="AQ150" s="232"/>
      <c r="AR150" s="232"/>
      <c r="AS150" s="232"/>
      <c r="AT150" s="232"/>
      <c r="AU150" s="232"/>
      <c r="AV150" s="232"/>
      <c r="AW150" s="232"/>
      <c r="AX150" s="228"/>
      <c r="AY150" s="229"/>
      <c r="AZ150" s="229"/>
      <c r="BA150" s="229"/>
      <c r="BB150" s="229"/>
      <c r="BC150" s="229"/>
      <c r="BD150" s="230"/>
      <c r="BE150" s="231" t="s">
        <v>166</v>
      </c>
      <c r="BF150" s="231"/>
      <c r="BG150" s="231"/>
      <c r="BH150" s="232"/>
      <c r="BI150" s="232"/>
      <c r="BJ150" s="232"/>
      <c r="BK150" s="232"/>
      <c r="BL150" s="232"/>
      <c r="BM150" s="232"/>
      <c r="BN150" s="232"/>
      <c r="BO150" s="232"/>
      <c r="BP150" s="232"/>
      <c r="BQ150" s="232"/>
      <c r="BR150" s="232"/>
      <c r="BS150" s="232"/>
      <c r="BT150" s="232"/>
      <c r="BU150" s="232"/>
      <c r="BV150" s="232"/>
      <c r="BW150" s="232"/>
      <c r="BX150" s="232"/>
      <c r="BY150" s="232"/>
      <c r="BZ150" s="228"/>
      <c r="CA150" s="229"/>
      <c r="CB150" s="229"/>
      <c r="CC150" s="229"/>
      <c r="CD150" s="229"/>
      <c r="CE150" s="229"/>
      <c r="CF150" s="230"/>
    </row>
    <row r="151" spans="1:84" ht="18" customHeight="1">
      <c r="A151" s="227" t="s">
        <v>162</v>
      </c>
      <c r="B151" s="227"/>
      <c r="C151" s="227"/>
      <c r="D151" s="226"/>
      <c r="E151" s="226"/>
      <c r="F151" s="226"/>
      <c r="G151" s="226"/>
      <c r="H151" s="226"/>
      <c r="I151" s="226"/>
      <c r="J151" s="226"/>
      <c r="K151" s="226"/>
      <c r="L151" s="226"/>
      <c r="M151" s="226"/>
      <c r="N151" s="226"/>
      <c r="O151" s="226"/>
      <c r="P151" s="226"/>
      <c r="Q151" s="226"/>
      <c r="R151" s="226"/>
      <c r="S151" s="226"/>
      <c r="T151" s="226"/>
      <c r="U151" s="226"/>
      <c r="V151" s="223"/>
      <c r="W151" s="224"/>
      <c r="X151" s="224"/>
      <c r="Y151" s="224"/>
      <c r="Z151" s="224"/>
      <c r="AA151" s="224"/>
      <c r="AB151" s="225"/>
      <c r="AC151" s="227" t="s">
        <v>183</v>
      </c>
      <c r="AD151" s="227"/>
      <c r="AE151" s="227"/>
      <c r="AF151" s="226"/>
      <c r="AG151" s="226"/>
      <c r="AH151" s="226"/>
      <c r="AI151" s="226"/>
      <c r="AJ151" s="226"/>
      <c r="AK151" s="226"/>
      <c r="AL151" s="226"/>
      <c r="AM151" s="226"/>
      <c r="AN151" s="226"/>
      <c r="AO151" s="226"/>
      <c r="AP151" s="226"/>
      <c r="AQ151" s="226"/>
      <c r="AR151" s="226"/>
      <c r="AS151" s="226"/>
      <c r="AT151" s="226"/>
      <c r="AU151" s="226"/>
      <c r="AV151" s="226"/>
      <c r="AW151" s="226"/>
      <c r="AX151" s="223"/>
      <c r="AY151" s="224"/>
      <c r="AZ151" s="224"/>
      <c r="BA151" s="224"/>
      <c r="BB151" s="224"/>
      <c r="BC151" s="224"/>
      <c r="BD151" s="225"/>
      <c r="BE151" s="227" t="s">
        <v>167</v>
      </c>
      <c r="BF151" s="227"/>
      <c r="BG151" s="227"/>
      <c r="BH151" s="226"/>
      <c r="BI151" s="226"/>
      <c r="BJ151" s="226"/>
      <c r="BK151" s="226"/>
      <c r="BL151" s="226"/>
      <c r="BM151" s="226"/>
      <c r="BN151" s="226"/>
      <c r="BO151" s="226"/>
      <c r="BP151" s="226"/>
      <c r="BQ151" s="226"/>
      <c r="BR151" s="226"/>
      <c r="BS151" s="226"/>
      <c r="BT151" s="226"/>
      <c r="BU151" s="226"/>
      <c r="BV151" s="226"/>
      <c r="BW151" s="226"/>
      <c r="BX151" s="226"/>
      <c r="BY151" s="226"/>
      <c r="BZ151" s="223"/>
      <c r="CA151" s="224"/>
      <c r="CB151" s="224"/>
      <c r="CC151" s="224"/>
      <c r="CD151" s="224"/>
      <c r="CE151" s="224"/>
      <c r="CF151" s="225"/>
    </row>
    <row r="152" spans="1:84" ht="12.75">
      <c r="A152" s="26"/>
      <c r="B152" s="26"/>
      <c r="C152" s="26"/>
      <c r="D152" s="26"/>
      <c r="E152" s="26"/>
      <c r="F152" s="26"/>
      <c r="G152" s="26"/>
      <c r="H152" s="26"/>
      <c r="I152" s="26"/>
      <c r="J152" s="26"/>
      <c r="K152" s="26"/>
      <c r="L152" s="26"/>
      <c r="M152" s="26"/>
      <c r="N152" s="26"/>
      <c r="O152" s="26"/>
      <c r="P152" s="26"/>
      <c r="Q152" s="26"/>
      <c r="R152" s="26"/>
      <c r="S152" s="26"/>
      <c r="T152" s="27"/>
      <c r="U152" s="27"/>
      <c r="V152" s="27"/>
      <c r="W152" s="27"/>
      <c r="X152" s="27"/>
      <c r="Y152" s="27"/>
      <c r="Z152" s="27"/>
      <c r="AA152" s="27"/>
      <c r="AB152" s="27"/>
      <c r="AC152" s="27"/>
      <c r="AD152" s="27"/>
      <c r="AE152" s="27"/>
      <c r="AF152" s="27"/>
      <c r="AG152" s="27"/>
      <c r="AH152" s="27"/>
      <c r="AI152" s="27"/>
      <c r="AJ152" s="27"/>
      <c r="AK152" s="27"/>
      <c r="AL152" s="27"/>
      <c r="AM152" s="27"/>
      <c r="AN152" s="27"/>
      <c r="AO152" s="27"/>
      <c r="AP152" s="27"/>
      <c r="AQ152" s="27"/>
      <c r="AR152" s="27"/>
      <c r="AS152" s="27"/>
      <c r="AT152" s="27"/>
      <c r="AU152" s="27"/>
      <c r="AV152" s="27"/>
      <c r="AW152" s="27"/>
      <c r="AX152" s="27"/>
      <c r="AY152" s="27"/>
      <c r="AZ152" s="27"/>
      <c r="BA152" s="27"/>
      <c r="BB152" s="27"/>
      <c r="BC152" s="27"/>
      <c r="BD152" s="27"/>
      <c r="BE152" s="27"/>
      <c r="BF152" s="27"/>
      <c r="BG152" s="27"/>
      <c r="BH152" s="27"/>
      <c r="BI152" s="27"/>
      <c r="BJ152" s="27"/>
      <c r="BK152" s="27"/>
      <c r="BL152" s="27"/>
      <c r="BM152" s="27"/>
      <c r="BN152" s="27"/>
      <c r="BO152" s="27"/>
      <c r="BP152" s="27"/>
      <c r="BQ152" s="27"/>
      <c r="BR152" s="27"/>
      <c r="BS152" s="27"/>
      <c r="BT152" s="27"/>
      <c r="BU152" s="27"/>
      <c r="BV152" s="27"/>
      <c r="BW152" s="27"/>
      <c r="BX152" s="27"/>
      <c r="BY152" s="27"/>
      <c r="BZ152" s="27"/>
      <c r="CA152" s="27"/>
      <c r="CB152" s="27"/>
      <c r="CC152" s="27"/>
      <c r="CD152" s="28"/>
      <c r="CE152" s="28"/>
      <c r="CF152" s="28"/>
    </row>
    <row r="153" spans="1:84" ht="18" customHeight="1">
      <c r="A153" s="450" t="s">
        <v>288</v>
      </c>
      <c r="B153" s="451"/>
      <c r="C153" s="451"/>
      <c r="D153" s="29">
        <f>D9</f>
        <v>0</v>
      </c>
      <c r="E153" s="30">
        <f>E9</f>
        <v>0</v>
      </c>
      <c r="F153" s="452" t="s">
        <v>35</v>
      </c>
      <c r="G153" s="452"/>
      <c r="H153" s="452"/>
      <c r="I153" s="452"/>
      <c r="J153" s="452"/>
      <c r="K153" s="452"/>
      <c r="L153" s="452"/>
      <c r="M153" s="452"/>
      <c r="N153" s="452"/>
      <c r="O153" s="452"/>
      <c r="P153" s="452"/>
      <c r="Q153" s="452"/>
      <c r="R153" s="452"/>
      <c r="S153" s="452"/>
      <c r="T153" s="452"/>
      <c r="U153" s="452"/>
      <c r="V153" s="452"/>
      <c r="W153" s="430" t="s">
        <v>39</v>
      </c>
      <c r="X153" s="429"/>
      <c r="Y153" s="429"/>
      <c r="Z153" s="431"/>
      <c r="AA153" s="430">
        <f>IF('確定賃金内訳表'!$AA$2="","",'確定賃金内訳表'!$AA$2)</f>
      </c>
      <c r="AB153" s="429"/>
      <c r="AC153" s="429"/>
      <c r="AD153" s="429"/>
      <c r="AE153" s="429"/>
      <c r="AF153" s="429"/>
      <c r="AG153" s="429"/>
      <c r="AH153" s="429"/>
      <c r="AI153" s="429"/>
      <c r="AJ153" s="429"/>
      <c r="AK153" s="429"/>
      <c r="AL153" s="429"/>
      <c r="AM153" s="431"/>
      <c r="AN153" s="453" t="s">
        <v>40</v>
      </c>
      <c r="AO153" s="454"/>
      <c r="AP153" s="454"/>
      <c r="AQ153" s="455"/>
      <c r="AR153" s="454">
        <f>IF('確定賃金内訳表'!$AA$4="","",'確定賃金内訳表'!$AA$4&amp;"-"&amp;'確定賃金内訳表'!$AE$4&amp;"-"&amp;'確定賃金内訳表'!$AJ$4)</f>
      </c>
      <c r="AS153" s="454"/>
      <c r="AT153" s="454"/>
      <c r="AU153" s="454"/>
      <c r="AV153" s="454"/>
      <c r="AW153" s="454"/>
      <c r="AX153" s="454"/>
      <c r="AY153" s="455"/>
      <c r="AZ153" s="429" t="s">
        <v>41</v>
      </c>
      <c r="BA153" s="429"/>
      <c r="BB153" s="429"/>
      <c r="BC153" s="429"/>
      <c r="BD153" s="430">
        <f>IF('確定賃金内訳表'!$AV$4="","",'確定賃金内訳表'!$AV$4)</f>
      </c>
      <c r="BE153" s="429"/>
      <c r="BF153" s="429"/>
      <c r="BG153" s="429"/>
      <c r="BH153" s="429"/>
      <c r="BI153" s="429"/>
      <c r="BJ153" s="429"/>
      <c r="BK153" s="429"/>
      <c r="BL153" s="429"/>
      <c r="BM153" s="429"/>
      <c r="BN153" s="431"/>
      <c r="BO153" s="432" t="s">
        <v>7</v>
      </c>
      <c r="BP153" s="433"/>
      <c r="BQ153" s="433"/>
      <c r="BR153" s="434"/>
      <c r="BS153" s="32">
        <f>IF('確定賃金内訳表'!$AA$5="","",'確定賃金内訳表'!$AA$5)</f>
      </c>
      <c r="BT153" s="33">
        <f>IF('確定賃金内訳表'!$AB$5="","",'確定賃金内訳表'!$AB$5)</f>
      </c>
      <c r="BU153" s="34">
        <f>IF('確定賃金内訳表'!$AC$5="","",'確定賃金内訳表'!$AC$5)</f>
      </c>
      <c r="BV153" s="31">
        <f>IF('確定賃金内訳表'!$AD$5="","",'確定賃金内訳表'!$AD$5)</f>
      </c>
      <c r="BW153" s="33">
        <f>IF('確定賃金内訳表'!AE$5="","",'確定賃金内訳表'!$AE$5)</f>
      </c>
      <c r="BX153" s="31">
        <f>IF('確定賃金内訳表'!$AF$5="","",'確定賃金内訳表'!$AF$5)</f>
      </c>
      <c r="BY153" s="35">
        <f>IF('確定賃金内訳表'!$AG$5="","",'確定賃金内訳表'!$AG$5)</f>
      </c>
      <c r="BZ153" s="35">
        <f>IF('確定賃金内訳表'!$AH$5="","",'確定賃金内訳表'!$AH$5)</f>
      </c>
      <c r="CA153" s="35">
        <f>IF('確定賃金内訳表'!$AI$5="","",'確定賃金内訳表'!$AI$5)</f>
      </c>
      <c r="CB153" s="35">
        <f>IF('確定賃金内訳表'!$AJ$5="","",'確定賃金内訳表'!$AJ$5)</f>
      </c>
      <c r="CC153" s="33">
        <f>IF('確定賃金内訳表'!$AK$5="","",'確定賃金内訳表'!$AK$5)</f>
      </c>
      <c r="CD153" s="31">
        <f>IF('確定賃金内訳表'!$AL$5="","",'確定賃金内訳表'!$AL$5)</f>
      </c>
      <c r="CE153" s="35">
        <f>IF('確定賃金内訳表'!$AM$5="","",'確定賃金内訳表'!$AM$5)</f>
      </c>
      <c r="CF153" s="36">
        <f>IF('確定賃金内訳表'!$AN$5="","",'確定賃金内訳表'!$AN$5)</f>
      </c>
    </row>
    <row r="154" spans="1:84" ht="18" customHeight="1">
      <c r="A154" s="37"/>
      <c r="B154" s="38"/>
      <c r="C154" s="435" t="s">
        <v>202</v>
      </c>
      <c r="D154" s="436"/>
      <c r="E154" s="436"/>
      <c r="F154" s="436"/>
      <c r="G154" s="436"/>
      <c r="H154" s="436"/>
      <c r="I154" s="436"/>
      <c r="J154" s="436"/>
      <c r="K154" s="436"/>
      <c r="L154" s="436"/>
      <c r="M154" s="437"/>
      <c r="N154" s="441" t="s">
        <v>145</v>
      </c>
      <c r="O154" s="442"/>
      <c r="P154" s="442"/>
      <c r="Q154" s="442"/>
      <c r="R154" s="442"/>
      <c r="S154" s="443"/>
      <c r="T154" s="444" t="s">
        <v>146</v>
      </c>
      <c r="U154" s="445"/>
      <c r="V154" s="445"/>
      <c r="W154" s="445"/>
      <c r="X154" s="445"/>
      <c r="Y154" s="445"/>
      <c r="Z154" s="445"/>
      <c r="AA154" s="445"/>
      <c r="AB154" s="445"/>
      <c r="AC154" s="445"/>
      <c r="AD154" s="445"/>
      <c r="AE154" s="445"/>
      <c r="AF154" s="445"/>
      <c r="AG154" s="445"/>
      <c r="AH154" s="445"/>
      <c r="AI154" s="445"/>
      <c r="AJ154" s="445"/>
      <c r="AK154" s="445"/>
      <c r="AL154" s="445"/>
      <c r="AM154" s="445"/>
      <c r="AN154" s="445"/>
      <c r="AO154" s="445"/>
      <c r="AP154" s="445"/>
      <c r="AQ154" s="445"/>
      <c r="AR154" s="445"/>
      <c r="AS154" s="445"/>
      <c r="AT154" s="445"/>
      <c r="AU154" s="445"/>
      <c r="AV154" s="445"/>
      <c r="AW154" s="445"/>
      <c r="AX154" s="445"/>
      <c r="AY154" s="445"/>
      <c r="AZ154" s="445"/>
      <c r="BA154" s="445"/>
      <c r="BB154" s="445"/>
      <c r="BC154" s="445"/>
      <c r="BD154" s="445"/>
      <c r="BE154" s="445"/>
      <c r="BF154" s="445"/>
      <c r="BG154" s="445"/>
      <c r="BH154" s="445"/>
      <c r="BI154" s="445"/>
      <c r="BJ154" s="445"/>
      <c r="BK154" s="445"/>
      <c r="BL154" s="445"/>
      <c r="BM154" s="445"/>
      <c r="BN154" s="445"/>
      <c r="BO154" s="445"/>
      <c r="BP154" s="445"/>
      <c r="BQ154" s="445"/>
      <c r="BR154" s="445"/>
      <c r="BS154" s="445"/>
      <c r="BT154" s="445"/>
      <c r="BU154" s="445"/>
      <c r="BV154" s="445"/>
      <c r="BW154" s="445"/>
      <c r="BX154" s="445"/>
      <c r="BY154" s="445"/>
      <c r="BZ154" s="445"/>
      <c r="CA154" s="445"/>
      <c r="CB154" s="445"/>
      <c r="CC154" s="445"/>
      <c r="CD154" s="445"/>
      <c r="CE154" s="445"/>
      <c r="CF154" s="446"/>
    </row>
    <row r="155" spans="1:92" ht="18" customHeight="1">
      <c r="A155" s="39"/>
      <c r="B155" s="40"/>
      <c r="C155" s="438"/>
      <c r="D155" s="439"/>
      <c r="E155" s="439"/>
      <c r="F155" s="439"/>
      <c r="G155" s="439"/>
      <c r="H155" s="439"/>
      <c r="I155" s="439"/>
      <c r="J155" s="439"/>
      <c r="K155" s="439"/>
      <c r="L155" s="439"/>
      <c r="M155" s="440"/>
      <c r="N155" s="447" t="s">
        <v>12</v>
      </c>
      <c r="O155" s="448"/>
      <c r="P155" s="448" t="s">
        <v>13</v>
      </c>
      <c r="Q155" s="448"/>
      <c r="R155" s="448" t="s">
        <v>14</v>
      </c>
      <c r="S155" s="449"/>
      <c r="T155" s="290" t="s">
        <v>15</v>
      </c>
      <c r="U155" s="291"/>
      <c r="V155" s="291"/>
      <c r="W155" s="291"/>
      <c r="X155" s="291" t="s">
        <v>16</v>
      </c>
      <c r="Y155" s="291"/>
      <c r="Z155" s="291"/>
      <c r="AA155" s="291"/>
      <c r="AB155" s="291" t="s">
        <v>17</v>
      </c>
      <c r="AC155" s="291"/>
      <c r="AD155" s="291"/>
      <c r="AE155" s="291"/>
      <c r="AF155" s="291" t="s">
        <v>18</v>
      </c>
      <c r="AG155" s="291"/>
      <c r="AH155" s="291"/>
      <c r="AI155" s="291"/>
      <c r="AJ155" s="291" t="s">
        <v>19</v>
      </c>
      <c r="AK155" s="291"/>
      <c r="AL155" s="291"/>
      <c r="AM155" s="291"/>
      <c r="AN155" s="291" t="s">
        <v>20</v>
      </c>
      <c r="AO155" s="291"/>
      <c r="AP155" s="291"/>
      <c r="AQ155" s="291"/>
      <c r="AR155" s="291" t="s">
        <v>21</v>
      </c>
      <c r="AS155" s="291"/>
      <c r="AT155" s="291"/>
      <c r="AU155" s="291"/>
      <c r="AV155" s="291" t="s">
        <v>173</v>
      </c>
      <c r="AW155" s="291"/>
      <c r="AX155" s="291"/>
      <c r="AY155" s="291"/>
      <c r="AZ155" s="291" t="s">
        <v>22</v>
      </c>
      <c r="BA155" s="291"/>
      <c r="BB155" s="291"/>
      <c r="BC155" s="291"/>
      <c r="BD155" s="291" t="s">
        <v>23</v>
      </c>
      <c r="BE155" s="291"/>
      <c r="BF155" s="291"/>
      <c r="BG155" s="291"/>
      <c r="BH155" s="291" t="s">
        <v>24</v>
      </c>
      <c r="BI155" s="291"/>
      <c r="BJ155" s="291"/>
      <c r="BK155" s="291"/>
      <c r="BL155" s="291" t="s">
        <v>25</v>
      </c>
      <c r="BM155" s="291"/>
      <c r="BN155" s="291"/>
      <c r="BO155" s="291"/>
      <c r="BP155" s="424" t="s">
        <v>200</v>
      </c>
      <c r="BQ155" s="425"/>
      <c r="BR155" s="82">
        <f>IF($BR$11=0,"",$BR$11)</f>
      </c>
      <c r="BS155" s="42" t="s">
        <v>201</v>
      </c>
      <c r="BT155" s="424" t="s">
        <v>200</v>
      </c>
      <c r="BU155" s="425"/>
      <c r="BV155" s="41">
        <f>IF($BV$11=0,"",$BV$11)</f>
      </c>
      <c r="BW155" s="42" t="s">
        <v>201</v>
      </c>
      <c r="BX155" s="424" t="s">
        <v>200</v>
      </c>
      <c r="BY155" s="425"/>
      <c r="BZ155" s="41">
        <f>IF($BZ$11=0,"",$BZ$11)</f>
      </c>
      <c r="CA155" s="42" t="s">
        <v>201</v>
      </c>
      <c r="CB155" s="323" t="s">
        <v>42</v>
      </c>
      <c r="CC155" s="323"/>
      <c r="CD155" s="323"/>
      <c r="CE155" s="323"/>
      <c r="CF155" s="327"/>
      <c r="CH155" s="43"/>
      <c r="CI155" s="43"/>
      <c r="CJ155" s="43"/>
      <c r="CK155" s="374"/>
      <c r="CL155" s="374"/>
      <c r="CM155" s="374"/>
      <c r="CN155" s="374"/>
    </row>
    <row r="156" spans="1:84" ht="18" customHeight="1">
      <c r="A156" s="426" t="s">
        <v>163</v>
      </c>
      <c r="B156" s="44" t="s">
        <v>157</v>
      </c>
      <c r="C156" s="45" t="s">
        <v>168</v>
      </c>
      <c r="D156" s="400" t="s">
        <v>150</v>
      </c>
      <c r="E156" s="400"/>
      <c r="F156" s="400"/>
      <c r="G156" s="401"/>
      <c r="H156" s="313"/>
      <c r="I156" s="314"/>
      <c r="J156" s="314"/>
      <c r="K156" s="314"/>
      <c r="L156" s="314"/>
      <c r="M156" s="315"/>
      <c r="N156" s="316">
        <f>IF(H156="","","○")</f>
      </c>
      <c r="O156" s="317"/>
      <c r="P156" s="317"/>
      <c r="Q156" s="317"/>
      <c r="R156" s="317"/>
      <c r="S156" s="318"/>
      <c r="T156" s="423"/>
      <c r="U156" s="421"/>
      <c r="V156" s="421"/>
      <c r="W156" s="421"/>
      <c r="X156" s="385"/>
      <c r="Y156" s="386"/>
      <c r="Z156" s="386"/>
      <c r="AA156" s="387"/>
      <c r="AB156" s="385"/>
      <c r="AC156" s="386"/>
      <c r="AD156" s="386"/>
      <c r="AE156" s="387"/>
      <c r="AF156" s="385"/>
      <c r="AG156" s="386"/>
      <c r="AH156" s="386"/>
      <c r="AI156" s="387"/>
      <c r="AJ156" s="385"/>
      <c r="AK156" s="386"/>
      <c r="AL156" s="386"/>
      <c r="AM156" s="387"/>
      <c r="AN156" s="385"/>
      <c r="AO156" s="386"/>
      <c r="AP156" s="386"/>
      <c r="AQ156" s="387"/>
      <c r="AR156" s="385"/>
      <c r="AS156" s="386"/>
      <c r="AT156" s="386"/>
      <c r="AU156" s="387"/>
      <c r="AV156" s="385"/>
      <c r="AW156" s="386"/>
      <c r="AX156" s="386"/>
      <c r="AY156" s="387"/>
      <c r="AZ156" s="385"/>
      <c r="BA156" s="386"/>
      <c r="BB156" s="386"/>
      <c r="BC156" s="387"/>
      <c r="BD156" s="385"/>
      <c r="BE156" s="386"/>
      <c r="BF156" s="386"/>
      <c r="BG156" s="387"/>
      <c r="BH156" s="385"/>
      <c r="BI156" s="386"/>
      <c r="BJ156" s="386"/>
      <c r="BK156" s="387"/>
      <c r="BL156" s="385"/>
      <c r="BM156" s="386"/>
      <c r="BN156" s="386"/>
      <c r="BO156" s="387"/>
      <c r="BP156" s="385"/>
      <c r="BQ156" s="386"/>
      <c r="BR156" s="386"/>
      <c r="BS156" s="387"/>
      <c r="BT156" s="421"/>
      <c r="BU156" s="421"/>
      <c r="BV156" s="421"/>
      <c r="BW156" s="421"/>
      <c r="BX156" s="421"/>
      <c r="BY156" s="421"/>
      <c r="BZ156" s="421"/>
      <c r="CA156" s="421"/>
      <c r="CB156" s="343">
        <f>IF(SUM(T156:CA156)=0,"",SUM(T156:CA156))</f>
      </c>
      <c r="CC156" s="343"/>
      <c r="CD156" s="343"/>
      <c r="CE156" s="343"/>
      <c r="CF156" s="343"/>
    </row>
    <row r="157" spans="1:84" ht="18" customHeight="1">
      <c r="A157" s="427"/>
      <c r="B157" s="422" t="s">
        <v>156</v>
      </c>
      <c r="C157" s="45"/>
      <c r="D157" s="302" t="s">
        <v>26</v>
      </c>
      <c r="E157" s="302"/>
      <c r="F157" s="302"/>
      <c r="G157" s="303"/>
      <c r="H157" s="293"/>
      <c r="I157" s="294"/>
      <c r="J157" s="294"/>
      <c r="K157" s="294"/>
      <c r="L157" s="294"/>
      <c r="M157" s="295"/>
      <c r="N157" s="296">
        <f>IF(H157="","","○")</f>
      </c>
      <c r="O157" s="297"/>
      <c r="P157" s="297"/>
      <c r="Q157" s="297"/>
      <c r="R157" s="297"/>
      <c r="S157" s="298"/>
      <c r="T157" s="420"/>
      <c r="U157" s="378"/>
      <c r="V157" s="378"/>
      <c r="W157" s="287"/>
      <c r="X157" s="377"/>
      <c r="Y157" s="378"/>
      <c r="Z157" s="378"/>
      <c r="AA157" s="287"/>
      <c r="AB157" s="377"/>
      <c r="AC157" s="378"/>
      <c r="AD157" s="378"/>
      <c r="AE157" s="287"/>
      <c r="AF157" s="377"/>
      <c r="AG157" s="378"/>
      <c r="AH157" s="378"/>
      <c r="AI157" s="287"/>
      <c r="AJ157" s="377"/>
      <c r="AK157" s="378"/>
      <c r="AL157" s="378"/>
      <c r="AM157" s="287"/>
      <c r="AN157" s="377"/>
      <c r="AO157" s="378"/>
      <c r="AP157" s="378"/>
      <c r="AQ157" s="287"/>
      <c r="AR157" s="377"/>
      <c r="AS157" s="378"/>
      <c r="AT157" s="378"/>
      <c r="AU157" s="287"/>
      <c r="AV157" s="377"/>
      <c r="AW157" s="378"/>
      <c r="AX157" s="378"/>
      <c r="AY157" s="287"/>
      <c r="AZ157" s="377"/>
      <c r="BA157" s="378"/>
      <c r="BB157" s="378"/>
      <c r="BC157" s="287"/>
      <c r="BD157" s="377"/>
      <c r="BE157" s="378"/>
      <c r="BF157" s="378"/>
      <c r="BG157" s="287"/>
      <c r="BH157" s="377"/>
      <c r="BI157" s="378"/>
      <c r="BJ157" s="378"/>
      <c r="BK157" s="287"/>
      <c r="BL157" s="377"/>
      <c r="BM157" s="378"/>
      <c r="BN157" s="378"/>
      <c r="BO157" s="287"/>
      <c r="BP157" s="377"/>
      <c r="BQ157" s="378"/>
      <c r="BR157" s="378"/>
      <c r="BS157" s="287"/>
      <c r="BT157" s="377"/>
      <c r="BU157" s="378"/>
      <c r="BV157" s="378"/>
      <c r="BW157" s="287"/>
      <c r="BX157" s="377"/>
      <c r="BY157" s="378"/>
      <c r="BZ157" s="378"/>
      <c r="CA157" s="287"/>
      <c r="CB157" s="253">
        <f>IF(SUM(T157:CA157)=0,"",SUM(T157:CA157))</f>
      </c>
      <c r="CC157" s="253"/>
      <c r="CD157" s="253"/>
      <c r="CE157" s="253"/>
      <c r="CF157" s="253"/>
    </row>
    <row r="158" spans="1:84" ht="18" customHeight="1">
      <c r="A158" s="427"/>
      <c r="B158" s="422"/>
      <c r="C158" s="45"/>
      <c r="D158" s="45"/>
      <c r="E158" s="45"/>
      <c r="F158" s="45"/>
      <c r="G158" s="45"/>
      <c r="H158" s="293"/>
      <c r="I158" s="294"/>
      <c r="J158" s="294"/>
      <c r="K158" s="294"/>
      <c r="L158" s="294"/>
      <c r="M158" s="295"/>
      <c r="N158" s="296">
        <f>IF(H158="","","○")</f>
      </c>
      <c r="O158" s="297"/>
      <c r="P158" s="297"/>
      <c r="Q158" s="297"/>
      <c r="R158" s="297"/>
      <c r="S158" s="298"/>
      <c r="T158" s="420"/>
      <c r="U158" s="378"/>
      <c r="V158" s="378"/>
      <c r="W158" s="287"/>
      <c r="X158" s="377"/>
      <c r="Y158" s="378"/>
      <c r="Z158" s="378"/>
      <c r="AA158" s="287"/>
      <c r="AB158" s="377"/>
      <c r="AC158" s="378"/>
      <c r="AD158" s="378"/>
      <c r="AE158" s="287"/>
      <c r="AF158" s="377"/>
      <c r="AG158" s="378"/>
      <c r="AH158" s="378"/>
      <c r="AI158" s="287"/>
      <c r="AJ158" s="377"/>
      <c r="AK158" s="378"/>
      <c r="AL158" s="378"/>
      <c r="AM158" s="287"/>
      <c r="AN158" s="377"/>
      <c r="AO158" s="378"/>
      <c r="AP158" s="378"/>
      <c r="AQ158" s="287"/>
      <c r="AR158" s="377"/>
      <c r="AS158" s="378"/>
      <c r="AT158" s="378"/>
      <c r="AU158" s="287"/>
      <c r="AV158" s="377"/>
      <c r="AW158" s="378"/>
      <c r="AX158" s="378"/>
      <c r="AY158" s="287"/>
      <c r="AZ158" s="377"/>
      <c r="BA158" s="378"/>
      <c r="BB158" s="378"/>
      <c r="BC158" s="287"/>
      <c r="BD158" s="377"/>
      <c r="BE158" s="378"/>
      <c r="BF158" s="378"/>
      <c r="BG158" s="287"/>
      <c r="BH158" s="377"/>
      <c r="BI158" s="378"/>
      <c r="BJ158" s="378"/>
      <c r="BK158" s="287"/>
      <c r="BL158" s="377"/>
      <c r="BM158" s="378"/>
      <c r="BN158" s="378"/>
      <c r="BO158" s="287"/>
      <c r="BP158" s="377"/>
      <c r="BQ158" s="378"/>
      <c r="BR158" s="378"/>
      <c r="BS158" s="287"/>
      <c r="BT158" s="377"/>
      <c r="BU158" s="378"/>
      <c r="BV158" s="378"/>
      <c r="BW158" s="287"/>
      <c r="BX158" s="377"/>
      <c r="BY158" s="378"/>
      <c r="BZ158" s="378"/>
      <c r="CA158" s="287"/>
      <c r="CB158" s="253">
        <f>IF(SUM(T158:CA158)=0,"",SUM(T158:CA158))</f>
      </c>
      <c r="CC158" s="253"/>
      <c r="CD158" s="253"/>
      <c r="CE158" s="253"/>
      <c r="CF158" s="253"/>
    </row>
    <row r="159" spans="1:84" ht="18" customHeight="1">
      <c r="A159" s="427"/>
      <c r="B159" s="422"/>
      <c r="C159" s="47" t="s">
        <v>27</v>
      </c>
      <c r="D159" s="48"/>
      <c r="E159" s="419" t="s">
        <v>28</v>
      </c>
      <c r="F159" s="419"/>
      <c r="G159" s="419"/>
      <c r="H159" s="419"/>
      <c r="I159" s="419"/>
      <c r="J159" s="419"/>
      <c r="K159" s="419"/>
      <c r="L159" s="419"/>
      <c r="M159" s="49"/>
      <c r="N159" s="340" t="s">
        <v>137</v>
      </c>
      <c r="O159" s="341"/>
      <c r="P159" s="341" t="s">
        <v>137</v>
      </c>
      <c r="Q159" s="341"/>
      <c r="R159" s="341" t="s">
        <v>137</v>
      </c>
      <c r="S159" s="342"/>
      <c r="T159" s="336">
        <f>IF(SUM(T156:W158)=0,"",SUM(T156:W158))</f>
      </c>
      <c r="U159" s="253"/>
      <c r="V159" s="253"/>
      <c r="W159" s="253"/>
      <c r="X159" s="336">
        <f>IF(SUM(X156:AA158)=0,"",SUM(X156:AA158))</f>
      </c>
      <c r="Y159" s="253"/>
      <c r="Z159" s="253"/>
      <c r="AA159" s="253"/>
      <c r="AB159" s="336">
        <f>IF(SUM(AB156:AE158)=0,"",SUM(AB156:AE158))</f>
      </c>
      <c r="AC159" s="253"/>
      <c r="AD159" s="253"/>
      <c r="AE159" s="253"/>
      <c r="AF159" s="336">
        <f>IF(SUM(AF156:AI158)=0,"",SUM(AF156:AI158))</f>
      </c>
      <c r="AG159" s="253"/>
      <c r="AH159" s="253"/>
      <c r="AI159" s="253"/>
      <c r="AJ159" s="336">
        <f>IF(SUM(AJ156:AM158)=0,"",SUM(AJ156:AM158))</f>
      </c>
      <c r="AK159" s="253"/>
      <c r="AL159" s="253"/>
      <c r="AM159" s="253"/>
      <c r="AN159" s="336">
        <f>IF(SUM(AN156:AQ158)=0,"",SUM(AN156:AQ158))</f>
      </c>
      <c r="AO159" s="253"/>
      <c r="AP159" s="253"/>
      <c r="AQ159" s="253"/>
      <c r="AR159" s="336">
        <f>IF(SUM(AR156:AU158)=0,"",SUM(AR156:AU158))</f>
      </c>
      <c r="AS159" s="253"/>
      <c r="AT159" s="253"/>
      <c r="AU159" s="253"/>
      <c r="AV159" s="336">
        <f>IF(SUM(AV156:AY158)=0,"",SUM(AV156:AY158))</f>
      </c>
      <c r="AW159" s="253"/>
      <c r="AX159" s="253"/>
      <c r="AY159" s="253"/>
      <c r="AZ159" s="336">
        <f>IF(SUM(AZ156:BC158)=0,"",SUM(AZ156:BC158))</f>
      </c>
      <c r="BA159" s="253"/>
      <c r="BB159" s="253"/>
      <c r="BC159" s="253"/>
      <c r="BD159" s="336">
        <f>IF(SUM(BD156:BG158)=0,"",SUM(BD156:BG158))</f>
      </c>
      <c r="BE159" s="253"/>
      <c r="BF159" s="253"/>
      <c r="BG159" s="253"/>
      <c r="BH159" s="336">
        <f>IF(SUM(BH156:BK158)=0,"",SUM(BH156:BK158))</f>
      </c>
      <c r="BI159" s="253"/>
      <c r="BJ159" s="253"/>
      <c r="BK159" s="253"/>
      <c r="BL159" s="336">
        <f>IF(SUM(BL156:BO158)=0,"",SUM(BL156:BO158))</f>
      </c>
      <c r="BM159" s="253"/>
      <c r="BN159" s="253"/>
      <c r="BO159" s="253"/>
      <c r="BP159" s="336">
        <f>IF(SUM(BP156:BS158)=0,"",SUM(BP156:BS158))</f>
      </c>
      <c r="BQ159" s="253"/>
      <c r="BR159" s="253"/>
      <c r="BS159" s="253"/>
      <c r="BT159" s="336">
        <f>IF(SUM(BT156:BW158)=0,"",SUM(BT156:BW158))</f>
      </c>
      <c r="BU159" s="253"/>
      <c r="BV159" s="253"/>
      <c r="BW159" s="253"/>
      <c r="BX159" s="336">
        <f>IF(SUM(BX156:CA158)=0,"",SUM(BX156:CA158))</f>
      </c>
      <c r="BY159" s="253"/>
      <c r="BZ159" s="253"/>
      <c r="CA159" s="253"/>
      <c r="CB159" s="253">
        <f>SUM(CB156:CF158)</f>
        <v>0</v>
      </c>
      <c r="CC159" s="253"/>
      <c r="CD159" s="253"/>
      <c r="CE159" s="253"/>
      <c r="CF159" s="253"/>
    </row>
    <row r="160" spans="1:84" ht="18" customHeight="1" hidden="1">
      <c r="A160" s="427"/>
      <c r="B160" s="422"/>
      <c r="C160" s="50"/>
      <c r="D160" s="51"/>
      <c r="E160" s="413" t="s">
        <v>180</v>
      </c>
      <c r="F160" s="413"/>
      <c r="G160" s="413"/>
      <c r="H160" s="414"/>
      <c r="I160" s="414"/>
      <c r="J160" s="414"/>
      <c r="K160" s="414"/>
      <c r="L160" s="414"/>
      <c r="M160" s="52"/>
      <c r="N160" s="415" t="s">
        <v>137</v>
      </c>
      <c r="O160" s="416"/>
      <c r="P160" s="416" t="s">
        <v>137</v>
      </c>
      <c r="Q160" s="416"/>
      <c r="R160" s="416" t="s">
        <v>137</v>
      </c>
      <c r="S160" s="417"/>
      <c r="T160" s="418">
        <f>IF(T159="","",COUNTIF(T156:W158,"&gt;0"))</f>
      </c>
      <c r="U160" s="406"/>
      <c r="V160" s="406"/>
      <c r="W160" s="406"/>
      <c r="X160" s="406">
        <f>IF(X159="","",COUNTIF(X156:AA158,"&gt;0"))</f>
      </c>
      <c r="Y160" s="406"/>
      <c r="Z160" s="406"/>
      <c r="AA160" s="406"/>
      <c r="AB160" s="406">
        <f>IF(AB159="","",COUNTIF(AB156:AE158,"&gt;0"))</f>
      </c>
      <c r="AC160" s="406"/>
      <c r="AD160" s="406"/>
      <c r="AE160" s="406"/>
      <c r="AF160" s="406">
        <f>IF(AF159="","",COUNTIF(AF156:AI158,"&gt;0"))</f>
      </c>
      <c r="AG160" s="406"/>
      <c r="AH160" s="406"/>
      <c r="AI160" s="406"/>
      <c r="AJ160" s="406">
        <f>IF(AJ159="","",COUNTIF(AJ156:AM158,"&gt;0"))</f>
      </c>
      <c r="AK160" s="406"/>
      <c r="AL160" s="406"/>
      <c r="AM160" s="406"/>
      <c r="AN160" s="406">
        <f>IF(AN159="","",COUNTIF(AN156:AQ158,"&gt;0"))</f>
      </c>
      <c r="AO160" s="406"/>
      <c r="AP160" s="406"/>
      <c r="AQ160" s="406"/>
      <c r="AR160" s="406">
        <f>IF(AR159="","",COUNTIF(AR156:AU158,"&gt;0"))</f>
      </c>
      <c r="AS160" s="406"/>
      <c r="AT160" s="406"/>
      <c r="AU160" s="406"/>
      <c r="AV160" s="406">
        <f>IF(AV159="","",COUNTIF(AV156:AY158,"&gt;0"))</f>
      </c>
      <c r="AW160" s="406"/>
      <c r="AX160" s="406"/>
      <c r="AY160" s="406"/>
      <c r="AZ160" s="406">
        <f>IF(AZ159="","",COUNTIF(AZ156:BC158,"&gt;0"))</f>
      </c>
      <c r="BA160" s="406"/>
      <c r="BB160" s="406"/>
      <c r="BC160" s="406"/>
      <c r="BD160" s="406">
        <f>IF(BD159="","",COUNTIF(BD156:BG158,"&gt;0"))</f>
      </c>
      <c r="BE160" s="406"/>
      <c r="BF160" s="406"/>
      <c r="BG160" s="406"/>
      <c r="BH160" s="406">
        <f>IF(BH159="","",COUNTIF(BH156:BK158,"&gt;0"))</f>
      </c>
      <c r="BI160" s="406"/>
      <c r="BJ160" s="406"/>
      <c r="BK160" s="406"/>
      <c r="BL160" s="406">
        <f>IF(BL159="","",COUNTIF(BL156:BO158,"&gt;0"))</f>
      </c>
      <c r="BM160" s="406"/>
      <c r="BN160" s="406"/>
      <c r="BO160" s="406"/>
      <c r="BP160" s="407"/>
      <c r="BQ160" s="407"/>
      <c r="BR160" s="407"/>
      <c r="BS160" s="407"/>
      <c r="BT160" s="407"/>
      <c r="BU160" s="407"/>
      <c r="BV160" s="407"/>
      <c r="BW160" s="407"/>
      <c r="BX160" s="407"/>
      <c r="BY160" s="407"/>
      <c r="BZ160" s="407"/>
      <c r="CA160" s="407"/>
      <c r="CB160" s="408">
        <f>IF(SUM(T160:CA160)=0,"",SUM(T160:CA160))</f>
      </c>
      <c r="CC160" s="409"/>
      <c r="CD160" s="409"/>
      <c r="CE160" s="409"/>
      <c r="CF160" s="410"/>
    </row>
    <row r="161" spans="1:84" ht="18" customHeight="1">
      <c r="A161" s="427"/>
      <c r="B161" s="422"/>
      <c r="C161" s="45" t="s">
        <v>147</v>
      </c>
      <c r="D161" s="411" t="s">
        <v>148</v>
      </c>
      <c r="E161" s="411"/>
      <c r="F161" s="411"/>
      <c r="G161" s="412"/>
      <c r="H161" s="293"/>
      <c r="I161" s="294"/>
      <c r="J161" s="294"/>
      <c r="K161" s="294"/>
      <c r="L161" s="294"/>
      <c r="M161" s="295"/>
      <c r="N161" s="296">
        <f>IF(H161="","","○")</f>
      </c>
      <c r="O161" s="297"/>
      <c r="P161" s="297">
        <f>IF(H161="","","○")</f>
      </c>
      <c r="Q161" s="297"/>
      <c r="R161" s="375"/>
      <c r="S161" s="376"/>
      <c r="T161" s="287"/>
      <c r="U161" s="288"/>
      <c r="V161" s="288"/>
      <c r="W161" s="288"/>
      <c r="X161" s="287"/>
      <c r="Y161" s="288"/>
      <c r="Z161" s="288"/>
      <c r="AA161" s="288"/>
      <c r="AB161" s="287"/>
      <c r="AC161" s="288"/>
      <c r="AD161" s="288"/>
      <c r="AE161" s="288"/>
      <c r="AF161" s="287"/>
      <c r="AG161" s="288"/>
      <c r="AH161" s="288"/>
      <c r="AI161" s="288"/>
      <c r="AJ161" s="287"/>
      <c r="AK161" s="288"/>
      <c r="AL161" s="288"/>
      <c r="AM161" s="288"/>
      <c r="AN161" s="287"/>
      <c r="AO161" s="288"/>
      <c r="AP161" s="288"/>
      <c r="AQ161" s="288"/>
      <c r="AR161" s="287"/>
      <c r="AS161" s="288"/>
      <c r="AT161" s="288"/>
      <c r="AU161" s="288"/>
      <c r="AV161" s="287"/>
      <c r="AW161" s="288"/>
      <c r="AX161" s="288"/>
      <c r="AY161" s="288"/>
      <c r="AZ161" s="287"/>
      <c r="BA161" s="288"/>
      <c r="BB161" s="288"/>
      <c r="BC161" s="288"/>
      <c r="BD161" s="287"/>
      <c r="BE161" s="288"/>
      <c r="BF161" s="288"/>
      <c r="BG161" s="288"/>
      <c r="BH161" s="287"/>
      <c r="BI161" s="288"/>
      <c r="BJ161" s="288"/>
      <c r="BK161" s="288"/>
      <c r="BL161" s="287"/>
      <c r="BM161" s="288"/>
      <c r="BN161" s="288"/>
      <c r="BO161" s="288"/>
      <c r="BP161" s="287"/>
      <c r="BQ161" s="288"/>
      <c r="BR161" s="288"/>
      <c r="BS161" s="288"/>
      <c r="BT161" s="287"/>
      <c r="BU161" s="288"/>
      <c r="BV161" s="288"/>
      <c r="BW161" s="288"/>
      <c r="BX161" s="287"/>
      <c r="BY161" s="288"/>
      <c r="BZ161" s="288"/>
      <c r="CA161" s="288"/>
      <c r="CB161" s="253">
        <f>IF(SUM(T161:CA161)=0,"",SUM(T161:CA161))</f>
      </c>
      <c r="CC161" s="253"/>
      <c r="CD161" s="253"/>
      <c r="CE161" s="253"/>
      <c r="CF161" s="253"/>
    </row>
    <row r="162" spans="1:84" ht="18" customHeight="1">
      <c r="A162" s="427"/>
      <c r="B162" s="53" t="s">
        <v>158</v>
      </c>
      <c r="C162" s="403" t="s">
        <v>29</v>
      </c>
      <c r="D162" s="404"/>
      <c r="E162" s="404"/>
      <c r="F162" s="404"/>
      <c r="G162" s="405"/>
      <c r="H162" s="293"/>
      <c r="I162" s="294"/>
      <c r="J162" s="294"/>
      <c r="K162" s="294"/>
      <c r="L162" s="294"/>
      <c r="M162" s="295"/>
      <c r="N162" s="296">
        <f>IF(H162="","","○")</f>
      </c>
      <c r="O162" s="297"/>
      <c r="P162" s="297">
        <f>IF(H162="","","○")</f>
      </c>
      <c r="Q162" s="297"/>
      <c r="R162" s="375"/>
      <c r="S162" s="376"/>
      <c r="T162" s="287"/>
      <c r="U162" s="288"/>
      <c r="V162" s="288"/>
      <c r="W162" s="288"/>
      <c r="X162" s="287"/>
      <c r="Y162" s="288"/>
      <c r="Z162" s="288"/>
      <c r="AA162" s="288"/>
      <c r="AB162" s="287"/>
      <c r="AC162" s="288"/>
      <c r="AD162" s="288"/>
      <c r="AE162" s="288"/>
      <c r="AF162" s="287"/>
      <c r="AG162" s="288"/>
      <c r="AH162" s="288"/>
      <c r="AI162" s="288"/>
      <c r="AJ162" s="287"/>
      <c r="AK162" s="288"/>
      <c r="AL162" s="288"/>
      <c r="AM162" s="288"/>
      <c r="AN162" s="287"/>
      <c r="AO162" s="288"/>
      <c r="AP162" s="288"/>
      <c r="AQ162" s="288"/>
      <c r="AR162" s="287"/>
      <c r="AS162" s="288"/>
      <c r="AT162" s="288"/>
      <c r="AU162" s="288"/>
      <c r="AV162" s="287"/>
      <c r="AW162" s="288"/>
      <c r="AX162" s="288"/>
      <c r="AY162" s="288"/>
      <c r="AZ162" s="287"/>
      <c r="BA162" s="288"/>
      <c r="BB162" s="288"/>
      <c r="BC162" s="288"/>
      <c r="BD162" s="287"/>
      <c r="BE162" s="288"/>
      <c r="BF162" s="288"/>
      <c r="BG162" s="288"/>
      <c r="BH162" s="287"/>
      <c r="BI162" s="288"/>
      <c r="BJ162" s="288"/>
      <c r="BK162" s="288"/>
      <c r="BL162" s="287"/>
      <c r="BM162" s="288"/>
      <c r="BN162" s="288"/>
      <c r="BO162" s="288"/>
      <c r="BP162" s="287"/>
      <c r="BQ162" s="288"/>
      <c r="BR162" s="288"/>
      <c r="BS162" s="288"/>
      <c r="BT162" s="287"/>
      <c r="BU162" s="288"/>
      <c r="BV162" s="288"/>
      <c r="BW162" s="288"/>
      <c r="BX162" s="287"/>
      <c r="BY162" s="288"/>
      <c r="BZ162" s="288"/>
      <c r="CA162" s="288"/>
      <c r="CB162" s="253">
        <f>IF(SUM(T162:CA162)=0,"",SUM(T162:CA162))</f>
      </c>
      <c r="CC162" s="253"/>
      <c r="CD162" s="253"/>
      <c r="CE162" s="253"/>
      <c r="CF162" s="253"/>
    </row>
    <row r="163" spans="1:84" ht="18" customHeight="1">
      <c r="A163" s="428"/>
      <c r="B163" s="54"/>
      <c r="C163" s="55" t="s">
        <v>138</v>
      </c>
      <c r="D163" s="56"/>
      <c r="E163" s="289" t="s">
        <v>30</v>
      </c>
      <c r="F163" s="289"/>
      <c r="G163" s="289"/>
      <c r="H163" s="289"/>
      <c r="I163" s="289"/>
      <c r="J163" s="289"/>
      <c r="K163" s="289"/>
      <c r="L163" s="289"/>
      <c r="M163" s="57"/>
      <c r="N163" s="290" t="s">
        <v>137</v>
      </c>
      <c r="O163" s="291"/>
      <c r="P163" s="291" t="s">
        <v>137</v>
      </c>
      <c r="Q163" s="291"/>
      <c r="R163" s="291" t="s">
        <v>137</v>
      </c>
      <c r="S163" s="292"/>
      <c r="T163" s="285">
        <f>IF(SUM(T161:W162)=0,"",SUM(T161:W162))</f>
      </c>
      <c r="U163" s="286"/>
      <c r="V163" s="286"/>
      <c r="W163" s="286"/>
      <c r="X163" s="285">
        <f>IF(SUM(X161:AA162)=0,"",SUM(X161:AA162))</f>
      </c>
      <c r="Y163" s="286"/>
      <c r="Z163" s="286"/>
      <c r="AA163" s="286"/>
      <c r="AB163" s="285">
        <f>IF(SUM(AB161:AE162)=0,"",SUM(AB161:AE162))</f>
      </c>
      <c r="AC163" s="286"/>
      <c r="AD163" s="286"/>
      <c r="AE163" s="286"/>
      <c r="AF163" s="285">
        <f>IF(SUM(AF161:AI162)=0,"",SUM(AF161:AI162))</f>
      </c>
      <c r="AG163" s="286"/>
      <c r="AH163" s="286"/>
      <c r="AI163" s="286"/>
      <c r="AJ163" s="285">
        <f>IF(SUM(AJ161:AM162)=0,"",SUM(AJ161:AM162))</f>
      </c>
      <c r="AK163" s="286"/>
      <c r="AL163" s="286"/>
      <c r="AM163" s="286"/>
      <c r="AN163" s="285">
        <f>IF(SUM(AN161:AQ162)=0,"",SUM(AN161:AQ162))</f>
      </c>
      <c r="AO163" s="286"/>
      <c r="AP163" s="286"/>
      <c r="AQ163" s="286"/>
      <c r="AR163" s="285">
        <f>IF(SUM(AR161:AU162)=0,"",SUM(AR161:AU162))</f>
      </c>
      <c r="AS163" s="286"/>
      <c r="AT163" s="286"/>
      <c r="AU163" s="286"/>
      <c r="AV163" s="285">
        <f>IF(SUM(AV161:AY162)=0,"",SUM(AV161:AY162))</f>
      </c>
      <c r="AW163" s="286"/>
      <c r="AX163" s="286"/>
      <c r="AY163" s="286"/>
      <c r="AZ163" s="285">
        <f>IF(SUM(AZ161:BC162)=0,"",SUM(AZ161:BC162))</f>
      </c>
      <c r="BA163" s="286"/>
      <c r="BB163" s="286"/>
      <c r="BC163" s="286"/>
      <c r="BD163" s="285">
        <f>IF(SUM(BD161:BG162)=0,"",SUM(BD161:BG162))</f>
      </c>
      <c r="BE163" s="286"/>
      <c r="BF163" s="286"/>
      <c r="BG163" s="286"/>
      <c r="BH163" s="285">
        <f>IF(SUM(BH161:BK162)=0,"",SUM(BH161:BK162))</f>
      </c>
      <c r="BI163" s="286"/>
      <c r="BJ163" s="286"/>
      <c r="BK163" s="286"/>
      <c r="BL163" s="285">
        <f>IF(SUM(BL161:BO162)=0,"",SUM(BL161:BO162))</f>
      </c>
      <c r="BM163" s="286"/>
      <c r="BN163" s="286"/>
      <c r="BO163" s="286"/>
      <c r="BP163" s="285">
        <f>IF(SUM(BP161:BS162)=0,"",SUM(BP161:BS162))</f>
      </c>
      <c r="BQ163" s="286"/>
      <c r="BR163" s="286"/>
      <c r="BS163" s="286"/>
      <c r="BT163" s="285">
        <f>IF(SUM(BT161:BW162)=0,"",SUM(BT161:BW162))</f>
      </c>
      <c r="BU163" s="286"/>
      <c r="BV163" s="286"/>
      <c r="BW163" s="286"/>
      <c r="BX163" s="285">
        <f>IF(SUM(BX161:CA162)=0,"",SUM(BX161:CA162))</f>
      </c>
      <c r="BY163" s="286"/>
      <c r="BZ163" s="286"/>
      <c r="CA163" s="286"/>
      <c r="CB163" s="286">
        <f>SUM(CB161:CF162)</f>
        <v>0</v>
      </c>
      <c r="CC163" s="286"/>
      <c r="CD163" s="286"/>
      <c r="CE163" s="286"/>
      <c r="CF163" s="286"/>
    </row>
    <row r="164" spans="1:84" ht="18" customHeight="1" hidden="1">
      <c r="A164" s="46"/>
      <c r="B164" s="44"/>
      <c r="C164" s="58" t="s">
        <v>138</v>
      </c>
      <c r="D164" s="59"/>
      <c r="E164" s="281" t="s">
        <v>179</v>
      </c>
      <c r="F164" s="281"/>
      <c r="G164" s="281"/>
      <c r="H164" s="281"/>
      <c r="I164" s="281"/>
      <c r="J164" s="281"/>
      <c r="K164" s="281"/>
      <c r="L164" s="281"/>
      <c r="M164" s="60"/>
      <c r="N164" s="282" t="s">
        <v>137</v>
      </c>
      <c r="O164" s="283"/>
      <c r="P164" s="283" t="s">
        <v>137</v>
      </c>
      <c r="Q164" s="283"/>
      <c r="R164" s="283" t="s">
        <v>137</v>
      </c>
      <c r="S164" s="284"/>
      <c r="T164" s="402">
        <f>IF(T163="","",COUNTIF(T161:W162,"&gt;0"))</f>
      </c>
      <c r="U164" s="280"/>
      <c r="V164" s="280"/>
      <c r="W164" s="280"/>
      <c r="X164" s="280">
        <f>IF(X163="","",COUNTIF(X161:AA162,"&gt;0"))</f>
      </c>
      <c r="Y164" s="280"/>
      <c r="Z164" s="280"/>
      <c r="AA164" s="280"/>
      <c r="AB164" s="280">
        <f>IF(AB163="","",COUNTIF(AB161:AE162,"&gt;0"))</f>
      </c>
      <c r="AC164" s="280"/>
      <c r="AD164" s="280"/>
      <c r="AE164" s="280"/>
      <c r="AF164" s="280">
        <f>IF(AF163="","",COUNTIF(AF161:AI162,"&gt;0"))</f>
      </c>
      <c r="AG164" s="280"/>
      <c r="AH164" s="280"/>
      <c r="AI164" s="280"/>
      <c r="AJ164" s="280">
        <f>IF(AJ163="","",COUNTIF(AJ161:AM162,"&gt;0"))</f>
      </c>
      <c r="AK164" s="280"/>
      <c r="AL164" s="280"/>
      <c r="AM164" s="280"/>
      <c r="AN164" s="280">
        <f>IF(AN163="","",COUNTIF(AN161:AQ162,"&gt;0"))</f>
      </c>
      <c r="AO164" s="280"/>
      <c r="AP164" s="280"/>
      <c r="AQ164" s="280"/>
      <c r="AR164" s="280">
        <f>IF(AR163="","",COUNTIF(AR161:AU162,"&gt;0"))</f>
      </c>
      <c r="AS164" s="280"/>
      <c r="AT164" s="280"/>
      <c r="AU164" s="280"/>
      <c r="AV164" s="280">
        <f>IF(AV163="","",COUNTIF(AV161:AY162,"&gt;0"))</f>
      </c>
      <c r="AW164" s="280"/>
      <c r="AX164" s="280"/>
      <c r="AY164" s="280"/>
      <c r="AZ164" s="280">
        <f>IF(AZ163="","",COUNTIF(AZ161:BC162,"&gt;0"))</f>
      </c>
      <c r="BA164" s="280"/>
      <c r="BB164" s="280"/>
      <c r="BC164" s="280"/>
      <c r="BD164" s="280">
        <f>IF(BD163="","",COUNTIF(BD161:BG162,"&gt;0"))</f>
      </c>
      <c r="BE164" s="280"/>
      <c r="BF164" s="280"/>
      <c r="BG164" s="280"/>
      <c r="BH164" s="280">
        <f>IF(BH163="","",COUNTIF(BH161:BK162,"&gt;0"))</f>
      </c>
      <c r="BI164" s="280"/>
      <c r="BJ164" s="280"/>
      <c r="BK164" s="280"/>
      <c r="BL164" s="280">
        <f>IF(BL163="","",COUNTIF(BL161:BO162,"&gt;0"))</f>
      </c>
      <c r="BM164" s="280"/>
      <c r="BN164" s="280"/>
      <c r="BO164" s="280"/>
      <c r="BP164" s="388"/>
      <c r="BQ164" s="389"/>
      <c r="BR164" s="389"/>
      <c r="BS164" s="390"/>
      <c r="BT164" s="388"/>
      <c r="BU164" s="389"/>
      <c r="BV164" s="389"/>
      <c r="BW164" s="390"/>
      <c r="BX164" s="388"/>
      <c r="BY164" s="389"/>
      <c r="BZ164" s="389"/>
      <c r="CA164" s="390"/>
      <c r="CB164" s="391">
        <f aca="true" t="shared" si="15" ref="CB164:CB174">IF(SUM(T164:CA164)=0,"",SUM(T164:CA164))</f>
      </c>
      <c r="CC164" s="392"/>
      <c r="CD164" s="392"/>
      <c r="CE164" s="392"/>
      <c r="CF164" s="393"/>
    </row>
    <row r="165" spans="1:84" ht="18" customHeight="1">
      <c r="A165" s="394" t="s">
        <v>159</v>
      </c>
      <c r="B165" s="395"/>
      <c r="C165" s="45" t="s">
        <v>139</v>
      </c>
      <c r="D165" s="400" t="s">
        <v>36</v>
      </c>
      <c r="E165" s="400"/>
      <c r="F165" s="400"/>
      <c r="G165" s="401"/>
      <c r="H165" s="313"/>
      <c r="I165" s="314"/>
      <c r="J165" s="314"/>
      <c r="K165" s="314"/>
      <c r="L165" s="314"/>
      <c r="M165" s="315"/>
      <c r="N165" s="316">
        <f aca="true" t="shared" si="16" ref="N165:N174">IF(H165="","","○")</f>
      </c>
      <c r="O165" s="317"/>
      <c r="P165" s="317">
        <f>IF(H165="","","○")</f>
      </c>
      <c r="Q165" s="317"/>
      <c r="R165" s="383"/>
      <c r="S165" s="384"/>
      <c r="T165" s="299"/>
      <c r="U165" s="300"/>
      <c r="V165" s="300"/>
      <c r="W165" s="300"/>
      <c r="X165" s="299"/>
      <c r="Y165" s="300"/>
      <c r="Z165" s="300"/>
      <c r="AA165" s="300"/>
      <c r="AB165" s="299"/>
      <c r="AC165" s="300"/>
      <c r="AD165" s="300"/>
      <c r="AE165" s="300"/>
      <c r="AF165" s="299"/>
      <c r="AG165" s="300"/>
      <c r="AH165" s="300"/>
      <c r="AI165" s="300"/>
      <c r="AJ165" s="385"/>
      <c r="AK165" s="386"/>
      <c r="AL165" s="386"/>
      <c r="AM165" s="387"/>
      <c r="AN165" s="299"/>
      <c r="AO165" s="300"/>
      <c r="AP165" s="300"/>
      <c r="AQ165" s="300"/>
      <c r="AR165" s="299"/>
      <c r="AS165" s="300"/>
      <c r="AT165" s="300"/>
      <c r="AU165" s="300"/>
      <c r="AV165" s="299"/>
      <c r="AW165" s="300"/>
      <c r="AX165" s="300"/>
      <c r="AY165" s="300"/>
      <c r="AZ165" s="299"/>
      <c r="BA165" s="300"/>
      <c r="BB165" s="300"/>
      <c r="BC165" s="300"/>
      <c r="BD165" s="299"/>
      <c r="BE165" s="300"/>
      <c r="BF165" s="300"/>
      <c r="BG165" s="300"/>
      <c r="BH165" s="299"/>
      <c r="BI165" s="300"/>
      <c r="BJ165" s="300"/>
      <c r="BK165" s="300"/>
      <c r="BL165" s="299"/>
      <c r="BM165" s="300"/>
      <c r="BN165" s="300"/>
      <c r="BO165" s="300"/>
      <c r="BP165" s="299"/>
      <c r="BQ165" s="300"/>
      <c r="BR165" s="300"/>
      <c r="BS165" s="300"/>
      <c r="BT165" s="299"/>
      <c r="BU165" s="300"/>
      <c r="BV165" s="300"/>
      <c r="BW165" s="300"/>
      <c r="BX165" s="299"/>
      <c r="BY165" s="300"/>
      <c r="BZ165" s="300"/>
      <c r="CA165" s="300"/>
      <c r="CB165" s="343">
        <f t="shared" si="15"/>
      </c>
      <c r="CC165" s="343"/>
      <c r="CD165" s="343"/>
      <c r="CE165" s="343"/>
      <c r="CF165" s="343"/>
    </row>
    <row r="166" spans="1:84" ht="18" customHeight="1">
      <c r="A166" s="396"/>
      <c r="B166" s="397"/>
      <c r="C166" s="45"/>
      <c r="D166" s="302" t="s">
        <v>37</v>
      </c>
      <c r="E166" s="302"/>
      <c r="F166" s="302"/>
      <c r="G166" s="303"/>
      <c r="H166" s="293"/>
      <c r="I166" s="294"/>
      <c r="J166" s="294"/>
      <c r="K166" s="294"/>
      <c r="L166" s="294"/>
      <c r="M166" s="295"/>
      <c r="N166" s="296">
        <f t="shared" si="16"/>
      </c>
      <c r="O166" s="297"/>
      <c r="P166" s="297">
        <f aca="true" t="shared" si="17" ref="P166:P174">IF(H166="","","○")</f>
      </c>
      <c r="Q166" s="297"/>
      <c r="R166" s="375"/>
      <c r="S166" s="376"/>
      <c r="T166" s="299"/>
      <c r="U166" s="300"/>
      <c r="V166" s="300"/>
      <c r="W166" s="300"/>
      <c r="X166" s="377"/>
      <c r="Y166" s="378"/>
      <c r="Z166" s="378"/>
      <c r="AA166" s="287"/>
      <c r="AB166" s="377"/>
      <c r="AC166" s="378"/>
      <c r="AD166" s="378"/>
      <c r="AE166" s="287"/>
      <c r="AF166" s="377"/>
      <c r="AG166" s="378"/>
      <c r="AH166" s="378"/>
      <c r="AI166" s="287"/>
      <c r="AJ166" s="377"/>
      <c r="AK166" s="378"/>
      <c r="AL166" s="378"/>
      <c r="AM166" s="287"/>
      <c r="AN166" s="377"/>
      <c r="AO166" s="378"/>
      <c r="AP166" s="378"/>
      <c r="AQ166" s="287"/>
      <c r="AR166" s="377"/>
      <c r="AS166" s="378"/>
      <c r="AT166" s="378"/>
      <c r="AU166" s="287"/>
      <c r="AV166" s="377"/>
      <c r="AW166" s="378"/>
      <c r="AX166" s="378"/>
      <c r="AY166" s="287"/>
      <c r="AZ166" s="377"/>
      <c r="BA166" s="378"/>
      <c r="BB166" s="378"/>
      <c r="BC166" s="287"/>
      <c r="BD166" s="377"/>
      <c r="BE166" s="378"/>
      <c r="BF166" s="378"/>
      <c r="BG166" s="287"/>
      <c r="BH166" s="377"/>
      <c r="BI166" s="378"/>
      <c r="BJ166" s="378"/>
      <c r="BK166" s="287"/>
      <c r="BL166" s="377"/>
      <c r="BM166" s="378"/>
      <c r="BN166" s="378"/>
      <c r="BO166" s="287"/>
      <c r="BP166" s="377"/>
      <c r="BQ166" s="378"/>
      <c r="BR166" s="378"/>
      <c r="BS166" s="287"/>
      <c r="BT166" s="377"/>
      <c r="BU166" s="378"/>
      <c r="BV166" s="378"/>
      <c r="BW166" s="287"/>
      <c r="BX166" s="377"/>
      <c r="BY166" s="378"/>
      <c r="BZ166" s="378"/>
      <c r="CA166" s="287"/>
      <c r="CB166" s="253">
        <f t="shared" si="15"/>
      </c>
      <c r="CC166" s="253"/>
      <c r="CD166" s="253"/>
      <c r="CE166" s="253"/>
      <c r="CF166" s="253"/>
    </row>
    <row r="167" spans="1:84" ht="18" customHeight="1">
      <c r="A167" s="396"/>
      <c r="B167" s="397"/>
      <c r="C167" s="45"/>
      <c r="D167" s="302" t="s">
        <v>38</v>
      </c>
      <c r="E167" s="302"/>
      <c r="F167" s="302"/>
      <c r="G167" s="303"/>
      <c r="H167" s="293"/>
      <c r="I167" s="294"/>
      <c r="J167" s="294"/>
      <c r="K167" s="294"/>
      <c r="L167" s="294"/>
      <c r="M167" s="295"/>
      <c r="N167" s="296">
        <f t="shared" si="16"/>
      </c>
      <c r="O167" s="297"/>
      <c r="P167" s="297">
        <f t="shared" si="17"/>
      </c>
      <c r="Q167" s="297"/>
      <c r="R167" s="375"/>
      <c r="S167" s="376"/>
      <c r="T167" s="299"/>
      <c r="U167" s="300"/>
      <c r="V167" s="300"/>
      <c r="W167" s="300"/>
      <c r="X167" s="377"/>
      <c r="Y167" s="378"/>
      <c r="Z167" s="378"/>
      <c r="AA167" s="287"/>
      <c r="AB167" s="377"/>
      <c r="AC167" s="378"/>
      <c r="AD167" s="378"/>
      <c r="AE167" s="287"/>
      <c r="AF167" s="377"/>
      <c r="AG167" s="378"/>
      <c r="AH167" s="378"/>
      <c r="AI167" s="287"/>
      <c r="AJ167" s="377"/>
      <c r="AK167" s="378"/>
      <c r="AL167" s="378"/>
      <c r="AM167" s="287"/>
      <c r="AN167" s="377"/>
      <c r="AO167" s="378"/>
      <c r="AP167" s="378"/>
      <c r="AQ167" s="287"/>
      <c r="AR167" s="377"/>
      <c r="AS167" s="378"/>
      <c r="AT167" s="378"/>
      <c r="AU167" s="287"/>
      <c r="AV167" s="377"/>
      <c r="AW167" s="378"/>
      <c r="AX167" s="378"/>
      <c r="AY167" s="287"/>
      <c r="AZ167" s="377"/>
      <c r="BA167" s="378"/>
      <c r="BB167" s="378"/>
      <c r="BC167" s="287"/>
      <c r="BD167" s="377"/>
      <c r="BE167" s="378"/>
      <c r="BF167" s="378"/>
      <c r="BG167" s="287"/>
      <c r="BH167" s="377"/>
      <c r="BI167" s="378"/>
      <c r="BJ167" s="378"/>
      <c r="BK167" s="287"/>
      <c r="BL167" s="377"/>
      <c r="BM167" s="378"/>
      <c r="BN167" s="378"/>
      <c r="BO167" s="287"/>
      <c r="BP167" s="377"/>
      <c r="BQ167" s="378"/>
      <c r="BR167" s="378"/>
      <c r="BS167" s="287"/>
      <c r="BT167" s="377"/>
      <c r="BU167" s="378"/>
      <c r="BV167" s="378"/>
      <c r="BW167" s="287"/>
      <c r="BX167" s="377"/>
      <c r="BY167" s="378"/>
      <c r="BZ167" s="378"/>
      <c r="CA167" s="287"/>
      <c r="CB167" s="253">
        <f t="shared" si="15"/>
      </c>
      <c r="CC167" s="253"/>
      <c r="CD167" s="253"/>
      <c r="CE167" s="253"/>
      <c r="CF167" s="253"/>
    </row>
    <row r="168" spans="1:84" ht="18" customHeight="1">
      <c r="A168" s="396"/>
      <c r="B168" s="397"/>
      <c r="C168" s="45"/>
      <c r="D168" s="45"/>
      <c r="E168" s="45"/>
      <c r="F168" s="45"/>
      <c r="G168" s="45"/>
      <c r="H168" s="293"/>
      <c r="I168" s="294"/>
      <c r="J168" s="294"/>
      <c r="K168" s="294"/>
      <c r="L168" s="294"/>
      <c r="M168" s="295"/>
      <c r="N168" s="296">
        <f t="shared" si="16"/>
      </c>
      <c r="O168" s="297"/>
      <c r="P168" s="297">
        <f t="shared" si="17"/>
      </c>
      <c r="Q168" s="297"/>
      <c r="R168" s="375"/>
      <c r="S168" s="376"/>
      <c r="T168" s="299"/>
      <c r="U168" s="300"/>
      <c r="V168" s="300"/>
      <c r="W168" s="300"/>
      <c r="X168" s="377"/>
      <c r="Y168" s="378"/>
      <c r="Z168" s="378"/>
      <c r="AA168" s="287"/>
      <c r="AB168" s="377"/>
      <c r="AC168" s="378"/>
      <c r="AD168" s="378"/>
      <c r="AE168" s="287"/>
      <c r="AF168" s="377"/>
      <c r="AG168" s="378"/>
      <c r="AH168" s="378"/>
      <c r="AI168" s="287"/>
      <c r="AJ168" s="377"/>
      <c r="AK168" s="378"/>
      <c r="AL168" s="378"/>
      <c r="AM168" s="287"/>
      <c r="AN168" s="377"/>
      <c r="AO168" s="378"/>
      <c r="AP168" s="378"/>
      <c r="AQ168" s="287"/>
      <c r="AR168" s="377"/>
      <c r="AS168" s="378"/>
      <c r="AT168" s="378"/>
      <c r="AU168" s="287"/>
      <c r="AV168" s="377"/>
      <c r="AW168" s="378"/>
      <c r="AX168" s="378"/>
      <c r="AY168" s="287"/>
      <c r="AZ168" s="377"/>
      <c r="BA168" s="378"/>
      <c r="BB168" s="378"/>
      <c r="BC168" s="287"/>
      <c r="BD168" s="377"/>
      <c r="BE168" s="378"/>
      <c r="BF168" s="378"/>
      <c r="BG168" s="287"/>
      <c r="BH168" s="377"/>
      <c r="BI168" s="378"/>
      <c r="BJ168" s="378"/>
      <c r="BK168" s="287"/>
      <c r="BL168" s="377"/>
      <c r="BM168" s="378"/>
      <c r="BN168" s="378"/>
      <c r="BO168" s="287"/>
      <c r="BP168" s="377"/>
      <c r="BQ168" s="378"/>
      <c r="BR168" s="378"/>
      <c r="BS168" s="287"/>
      <c r="BT168" s="377"/>
      <c r="BU168" s="378"/>
      <c r="BV168" s="378"/>
      <c r="BW168" s="287"/>
      <c r="BX168" s="377"/>
      <c r="BY168" s="378"/>
      <c r="BZ168" s="378"/>
      <c r="CA168" s="287"/>
      <c r="CB168" s="253">
        <f t="shared" si="15"/>
      </c>
      <c r="CC168" s="253"/>
      <c r="CD168" s="253"/>
      <c r="CE168" s="253"/>
      <c r="CF168" s="253"/>
    </row>
    <row r="169" spans="1:84" ht="18" customHeight="1">
      <c r="A169" s="396"/>
      <c r="B169" s="397"/>
      <c r="C169" s="380" t="s">
        <v>149</v>
      </c>
      <c r="D169" s="381"/>
      <c r="E169" s="381"/>
      <c r="F169" s="381"/>
      <c r="G169" s="382"/>
      <c r="H169" s="293"/>
      <c r="I169" s="294"/>
      <c r="J169" s="294"/>
      <c r="K169" s="294"/>
      <c r="L169" s="294"/>
      <c r="M169" s="295"/>
      <c r="N169" s="296">
        <f t="shared" si="16"/>
      </c>
      <c r="O169" s="297"/>
      <c r="P169" s="297">
        <f t="shared" si="17"/>
      </c>
      <c r="Q169" s="297"/>
      <c r="R169" s="375"/>
      <c r="S169" s="376"/>
      <c r="T169" s="299"/>
      <c r="U169" s="300"/>
      <c r="V169" s="300"/>
      <c r="W169" s="300"/>
      <c r="X169" s="377"/>
      <c r="Y169" s="378"/>
      <c r="Z169" s="378"/>
      <c r="AA169" s="287"/>
      <c r="AB169" s="377"/>
      <c r="AC169" s="378"/>
      <c r="AD169" s="378"/>
      <c r="AE169" s="287"/>
      <c r="AF169" s="377"/>
      <c r="AG169" s="378"/>
      <c r="AH169" s="378"/>
      <c r="AI169" s="287"/>
      <c r="AJ169" s="377"/>
      <c r="AK169" s="378"/>
      <c r="AL169" s="378"/>
      <c r="AM169" s="287"/>
      <c r="AN169" s="377"/>
      <c r="AO169" s="378"/>
      <c r="AP169" s="378"/>
      <c r="AQ169" s="287"/>
      <c r="AR169" s="377"/>
      <c r="AS169" s="378"/>
      <c r="AT169" s="378"/>
      <c r="AU169" s="287"/>
      <c r="AV169" s="377"/>
      <c r="AW169" s="378"/>
      <c r="AX169" s="378"/>
      <c r="AY169" s="287"/>
      <c r="AZ169" s="377"/>
      <c r="BA169" s="378"/>
      <c r="BB169" s="378"/>
      <c r="BC169" s="287"/>
      <c r="BD169" s="377"/>
      <c r="BE169" s="378"/>
      <c r="BF169" s="378"/>
      <c r="BG169" s="287"/>
      <c r="BH169" s="377"/>
      <c r="BI169" s="378"/>
      <c r="BJ169" s="378"/>
      <c r="BK169" s="287"/>
      <c r="BL169" s="377"/>
      <c r="BM169" s="378"/>
      <c r="BN169" s="378"/>
      <c r="BO169" s="287"/>
      <c r="BP169" s="377"/>
      <c r="BQ169" s="378"/>
      <c r="BR169" s="378"/>
      <c r="BS169" s="287"/>
      <c r="BT169" s="377"/>
      <c r="BU169" s="378"/>
      <c r="BV169" s="378"/>
      <c r="BW169" s="287"/>
      <c r="BX169" s="377"/>
      <c r="BY169" s="378"/>
      <c r="BZ169" s="378"/>
      <c r="CA169" s="287"/>
      <c r="CB169" s="253">
        <f t="shared" si="15"/>
      </c>
      <c r="CC169" s="253"/>
      <c r="CD169" s="253"/>
      <c r="CE169" s="253"/>
      <c r="CF169" s="253"/>
    </row>
    <row r="170" spans="1:84" ht="18" customHeight="1">
      <c r="A170" s="396"/>
      <c r="B170" s="397"/>
      <c r="C170" s="380"/>
      <c r="D170" s="381"/>
      <c r="E170" s="381"/>
      <c r="F170" s="381"/>
      <c r="G170" s="382"/>
      <c r="H170" s="293"/>
      <c r="I170" s="294"/>
      <c r="J170" s="294"/>
      <c r="K170" s="294"/>
      <c r="L170" s="294"/>
      <c r="M170" s="295"/>
      <c r="N170" s="296">
        <f t="shared" si="16"/>
      </c>
      <c r="O170" s="297"/>
      <c r="P170" s="297">
        <f t="shared" si="17"/>
      </c>
      <c r="Q170" s="297"/>
      <c r="R170" s="375"/>
      <c r="S170" s="376"/>
      <c r="T170" s="299"/>
      <c r="U170" s="300"/>
      <c r="V170" s="300"/>
      <c r="W170" s="300"/>
      <c r="X170" s="377"/>
      <c r="Y170" s="378"/>
      <c r="Z170" s="378"/>
      <c r="AA170" s="287"/>
      <c r="AB170" s="377"/>
      <c r="AC170" s="378"/>
      <c r="AD170" s="378"/>
      <c r="AE170" s="287"/>
      <c r="AF170" s="377"/>
      <c r="AG170" s="378"/>
      <c r="AH170" s="378"/>
      <c r="AI170" s="287"/>
      <c r="AJ170" s="377"/>
      <c r="AK170" s="378"/>
      <c r="AL170" s="378"/>
      <c r="AM170" s="287"/>
      <c r="AN170" s="377"/>
      <c r="AO170" s="378"/>
      <c r="AP170" s="378"/>
      <c r="AQ170" s="287"/>
      <c r="AR170" s="377"/>
      <c r="AS170" s="378"/>
      <c r="AT170" s="378"/>
      <c r="AU170" s="287"/>
      <c r="AV170" s="377"/>
      <c r="AW170" s="378"/>
      <c r="AX170" s="378"/>
      <c r="AY170" s="287"/>
      <c r="AZ170" s="377"/>
      <c r="BA170" s="378"/>
      <c r="BB170" s="378"/>
      <c r="BC170" s="287"/>
      <c r="BD170" s="377"/>
      <c r="BE170" s="378"/>
      <c r="BF170" s="378"/>
      <c r="BG170" s="287"/>
      <c r="BH170" s="377"/>
      <c r="BI170" s="378"/>
      <c r="BJ170" s="378"/>
      <c r="BK170" s="287"/>
      <c r="BL170" s="377"/>
      <c r="BM170" s="378"/>
      <c r="BN170" s="378"/>
      <c r="BO170" s="287"/>
      <c r="BP170" s="377"/>
      <c r="BQ170" s="378"/>
      <c r="BR170" s="378"/>
      <c r="BS170" s="287"/>
      <c r="BT170" s="377"/>
      <c r="BU170" s="378"/>
      <c r="BV170" s="378"/>
      <c r="BW170" s="287"/>
      <c r="BX170" s="377"/>
      <c r="BY170" s="378"/>
      <c r="BZ170" s="378"/>
      <c r="CA170" s="287"/>
      <c r="CB170" s="253">
        <f t="shared" si="15"/>
      </c>
      <c r="CC170" s="253"/>
      <c r="CD170" s="253"/>
      <c r="CE170" s="253"/>
      <c r="CF170" s="253"/>
    </row>
    <row r="171" spans="1:84" ht="18" customHeight="1">
      <c r="A171" s="396"/>
      <c r="B171" s="397"/>
      <c r="C171" s="380"/>
      <c r="D171" s="381"/>
      <c r="E171" s="381"/>
      <c r="F171" s="381"/>
      <c r="G171" s="382"/>
      <c r="H171" s="293"/>
      <c r="I171" s="294"/>
      <c r="J171" s="294"/>
      <c r="K171" s="294"/>
      <c r="L171" s="294"/>
      <c r="M171" s="295"/>
      <c r="N171" s="296">
        <f t="shared" si="16"/>
      </c>
      <c r="O171" s="297"/>
      <c r="P171" s="297">
        <f t="shared" si="17"/>
      </c>
      <c r="Q171" s="297"/>
      <c r="R171" s="375"/>
      <c r="S171" s="376"/>
      <c r="T171" s="299"/>
      <c r="U171" s="300"/>
      <c r="V171" s="300"/>
      <c r="W171" s="300"/>
      <c r="X171" s="377"/>
      <c r="Y171" s="378"/>
      <c r="Z171" s="378"/>
      <c r="AA171" s="287"/>
      <c r="AB171" s="377"/>
      <c r="AC171" s="378"/>
      <c r="AD171" s="378"/>
      <c r="AE171" s="287"/>
      <c r="AF171" s="377"/>
      <c r="AG171" s="378"/>
      <c r="AH171" s="378"/>
      <c r="AI171" s="287"/>
      <c r="AJ171" s="377"/>
      <c r="AK171" s="378"/>
      <c r="AL171" s="378"/>
      <c r="AM171" s="287"/>
      <c r="AN171" s="377"/>
      <c r="AO171" s="378"/>
      <c r="AP171" s="378"/>
      <c r="AQ171" s="287"/>
      <c r="AR171" s="377"/>
      <c r="AS171" s="378"/>
      <c r="AT171" s="378"/>
      <c r="AU171" s="287"/>
      <c r="AV171" s="377"/>
      <c r="AW171" s="378"/>
      <c r="AX171" s="378"/>
      <c r="AY171" s="287"/>
      <c r="AZ171" s="377"/>
      <c r="BA171" s="378"/>
      <c r="BB171" s="378"/>
      <c r="BC171" s="287"/>
      <c r="BD171" s="377"/>
      <c r="BE171" s="378"/>
      <c r="BF171" s="378"/>
      <c r="BG171" s="287"/>
      <c r="BH171" s="377"/>
      <c r="BI171" s="378"/>
      <c r="BJ171" s="378"/>
      <c r="BK171" s="287"/>
      <c r="BL171" s="377"/>
      <c r="BM171" s="378"/>
      <c r="BN171" s="378"/>
      <c r="BO171" s="287"/>
      <c r="BP171" s="377"/>
      <c r="BQ171" s="378"/>
      <c r="BR171" s="378"/>
      <c r="BS171" s="287"/>
      <c r="BT171" s="377"/>
      <c r="BU171" s="378"/>
      <c r="BV171" s="378"/>
      <c r="BW171" s="287"/>
      <c r="BX171" s="377"/>
      <c r="BY171" s="378"/>
      <c r="BZ171" s="378"/>
      <c r="CA171" s="287"/>
      <c r="CB171" s="253">
        <f t="shared" si="15"/>
      </c>
      <c r="CC171" s="253"/>
      <c r="CD171" s="253"/>
      <c r="CE171" s="253"/>
      <c r="CF171" s="253"/>
    </row>
    <row r="172" spans="1:92" ht="18" customHeight="1">
      <c r="A172" s="396"/>
      <c r="B172" s="397"/>
      <c r="C172" s="380"/>
      <c r="D172" s="381"/>
      <c r="E172" s="381"/>
      <c r="F172" s="381"/>
      <c r="G172" s="382"/>
      <c r="H172" s="293"/>
      <c r="I172" s="294"/>
      <c r="J172" s="294"/>
      <c r="K172" s="294"/>
      <c r="L172" s="294"/>
      <c r="M172" s="295"/>
      <c r="N172" s="296">
        <f t="shared" si="16"/>
      </c>
      <c r="O172" s="297"/>
      <c r="P172" s="297">
        <f t="shared" si="17"/>
      </c>
      <c r="Q172" s="297"/>
      <c r="R172" s="375"/>
      <c r="S172" s="376"/>
      <c r="T172" s="299"/>
      <c r="U172" s="300"/>
      <c r="V172" s="300"/>
      <c r="W172" s="300"/>
      <c r="X172" s="377"/>
      <c r="Y172" s="378"/>
      <c r="Z172" s="378"/>
      <c r="AA172" s="287"/>
      <c r="AB172" s="377"/>
      <c r="AC172" s="378"/>
      <c r="AD172" s="378"/>
      <c r="AE172" s="287"/>
      <c r="AF172" s="377"/>
      <c r="AG172" s="378"/>
      <c r="AH172" s="378"/>
      <c r="AI172" s="287"/>
      <c r="AJ172" s="377"/>
      <c r="AK172" s="378"/>
      <c r="AL172" s="378"/>
      <c r="AM172" s="287"/>
      <c r="AN172" s="377"/>
      <c r="AO172" s="378"/>
      <c r="AP172" s="378"/>
      <c r="AQ172" s="287"/>
      <c r="AR172" s="377"/>
      <c r="AS172" s="378"/>
      <c r="AT172" s="378"/>
      <c r="AU172" s="287"/>
      <c r="AV172" s="377"/>
      <c r="AW172" s="378"/>
      <c r="AX172" s="378"/>
      <c r="AY172" s="287"/>
      <c r="AZ172" s="377"/>
      <c r="BA172" s="378"/>
      <c r="BB172" s="378"/>
      <c r="BC172" s="287"/>
      <c r="BD172" s="377"/>
      <c r="BE172" s="378"/>
      <c r="BF172" s="378"/>
      <c r="BG172" s="287"/>
      <c r="BH172" s="377"/>
      <c r="BI172" s="378"/>
      <c r="BJ172" s="378"/>
      <c r="BK172" s="287"/>
      <c r="BL172" s="377"/>
      <c r="BM172" s="378"/>
      <c r="BN172" s="378"/>
      <c r="BO172" s="287"/>
      <c r="BP172" s="377"/>
      <c r="BQ172" s="378"/>
      <c r="BR172" s="378"/>
      <c r="BS172" s="287"/>
      <c r="BT172" s="377"/>
      <c r="BU172" s="378"/>
      <c r="BV172" s="378"/>
      <c r="BW172" s="287"/>
      <c r="BX172" s="377"/>
      <c r="BY172" s="378"/>
      <c r="BZ172" s="378"/>
      <c r="CA172" s="287"/>
      <c r="CB172" s="253">
        <f t="shared" si="15"/>
      </c>
      <c r="CC172" s="253"/>
      <c r="CD172" s="253"/>
      <c r="CE172" s="253"/>
      <c r="CF172" s="253"/>
      <c r="CH172" s="43"/>
      <c r="CI172" s="43"/>
      <c r="CJ172" s="43"/>
      <c r="CK172" s="374"/>
      <c r="CL172" s="374"/>
      <c r="CM172" s="374"/>
      <c r="CN172" s="374"/>
    </row>
    <row r="173" spans="1:111" ht="18" customHeight="1">
      <c r="A173" s="396"/>
      <c r="B173" s="397"/>
      <c r="C173" s="380"/>
      <c r="D173" s="381"/>
      <c r="E173" s="381"/>
      <c r="F173" s="381"/>
      <c r="G173" s="382"/>
      <c r="H173" s="293"/>
      <c r="I173" s="294"/>
      <c r="J173" s="294"/>
      <c r="K173" s="294"/>
      <c r="L173" s="294"/>
      <c r="M173" s="295"/>
      <c r="N173" s="296">
        <f t="shared" si="16"/>
      </c>
      <c r="O173" s="297"/>
      <c r="P173" s="297">
        <f t="shared" si="17"/>
      </c>
      <c r="Q173" s="297"/>
      <c r="R173" s="375"/>
      <c r="S173" s="376"/>
      <c r="T173" s="299"/>
      <c r="U173" s="300"/>
      <c r="V173" s="300"/>
      <c r="W173" s="300"/>
      <c r="X173" s="377"/>
      <c r="Y173" s="378"/>
      <c r="Z173" s="378"/>
      <c r="AA173" s="287"/>
      <c r="AB173" s="377"/>
      <c r="AC173" s="378"/>
      <c r="AD173" s="378"/>
      <c r="AE173" s="287"/>
      <c r="AF173" s="377"/>
      <c r="AG173" s="378"/>
      <c r="AH173" s="378"/>
      <c r="AI173" s="287"/>
      <c r="AJ173" s="377"/>
      <c r="AK173" s="378"/>
      <c r="AL173" s="378"/>
      <c r="AM173" s="287"/>
      <c r="AN173" s="377"/>
      <c r="AO173" s="378"/>
      <c r="AP173" s="378"/>
      <c r="AQ173" s="287"/>
      <c r="AR173" s="377"/>
      <c r="AS173" s="378"/>
      <c r="AT173" s="378"/>
      <c r="AU173" s="287"/>
      <c r="AV173" s="377"/>
      <c r="AW173" s="378"/>
      <c r="AX173" s="378"/>
      <c r="AY173" s="287"/>
      <c r="AZ173" s="377"/>
      <c r="BA173" s="378"/>
      <c r="BB173" s="378"/>
      <c r="BC173" s="287"/>
      <c r="BD173" s="377"/>
      <c r="BE173" s="378"/>
      <c r="BF173" s="378"/>
      <c r="BG173" s="287"/>
      <c r="BH173" s="377"/>
      <c r="BI173" s="378"/>
      <c r="BJ173" s="378"/>
      <c r="BK173" s="287"/>
      <c r="BL173" s="377"/>
      <c r="BM173" s="378"/>
      <c r="BN173" s="378"/>
      <c r="BO173" s="287"/>
      <c r="BP173" s="377"/>
      <c r="BQ173" s="378"/>
      <c r="BR173" s="378"/>
      <c r="BS173" s="287"/>
      <c r="BT173" s="377"/>
      <c r="BU173" s="378"/>
      <c r="BV173" s="378"/>
      <c r="BW173" s="287"/>
      <c r="BX173" s="377"/>
      <c r="BY173" s="378"/>
      <c r="BZ173" s="378"/>
      <c r="CA173" s="287"/>
      <c r="CB173" s="253">
        <f t="shared" si="15"/>
      </c>
      <c r="CC173" s="253"/>
      <c r="CD173" s="253"/>
      <c r="CE173" s="253"/>
      <c r="CF173" s="253"/>
      <c r="CH173" s="61"/>
      <c r="CI173" s="379"/>
      <c r="CJ173" s="379"/>
      <c r="CK173" s="374"/>
      <c r="CL173" s="374"/>
      <c r="CM173" s="374"/>
      <c r="CN173" s="374"/>
      <c r="CO173" s="374"/>
      <c r="CP173" s="374"/>
      <c r="CQ173" s="374"/>
      <c r="CR173" s="374"/>
      <c r="CS173" s="374"/>
      <c r="CT173" s="374"/>
      <c r="CU173" s="374"/>
      <c r="CV173" s="374"/>
      <c r="CW173" s="374"/>
      <c r="CX173" s="374"/>
      <c r="CY173" s="374"/>
      <c r="CZ173" s="374"/>
      <c r="DA173" s="374"/>
      <c r="DB173" s="374"/>
      <c r="DC173" s="374"/>
      <c r="DD173" s="374"/>
      <c r="DE173" s="4"/>
      <c r="DF173" s="4"/>
      <c r="DG173" s="4"/>
    </row>
    <row r="174" spans="1:111" ht="18" customHeight="1">
      <c r="A174" s="396"/>
      <c r="B174" s="397"/>
      <c r="C174" s="63"/>
      <c r="D174" s="64"/>
      <c r="E174" s="64"/>
      <c r="F174" s="64"/>
      <c r="G174" s="65"/>
      <c r="H174" s="293"/>
      <c r="I174" s="294"/>
      <c r="J174" s="294"/>
      <c r="K174" s="294"/>
      <c r="L174" s="294"/>
      <c r="M174" s="295"/>
      <c r="N174" s="296">
        <f t="shared" si="16"/>
      </c>
      <c r="O174" s="297"/>
      <c r="P174" s="297">
        <f t="shared" si="17"/>
      </c>
      <c r="Q174" s="297"/>
      <c r="R174" s="375"/>
      <c r="S174" s="376"/>
      <c r="T174" s="299"/>
      <c r="U174" s="300"/>
      <c r="V174" s="300"/>
      <c r="W174" s="300"/>
      <c r="X174" s="372"/>
      <c r="Y174" s="373"/>
      <c r="Z174" s="373"/>
      <c r="AA174" s="299"/>
      <c r="AB174" s="372"/>
      <c r="AC174" s="373"/>
      <c r="AD174" s="373"/>
      <c r="AE174" s="299"/>
      <c r="AF174" s="372"/>
      <c r="AG174" s="373"/>
      <c r="AH174" s="373"/>
      <c r="AI174" s="299"/>
      <c r="AJ174" s="377"/>
      <c r="AK174" s="378"/>
      <c r="AL174" s="378"/>
      <c r="AM174" s="287"/>
      <c r="AN174" s="372"/>
      <c r="AO174" s="373"/>
      <c r="AP174" s="373"/>
      <c r="AQ174" s="299"/>
      <c r="AR174" s="372"/>
      <c r="AS174" s="373"/>
      <c r="AT174" s="373"/>
      <c r="AU174" s="299"/>
      <c r="AV174" s="372"/>
      <c r="AW174" s="373"/>
      <c r="AX174" s="373"/>
      <c r="AY174" s="299"/>
      <c r="AZ174" s="372"/>
      <c r="BA174" s="373"/>
      <c r="BB174" s="373"/>
      <c r="BC174" s="299"/>
      <c r="BD174" s="372"/>
      <c r="BE174" s="373"/>
      <c r="BF174" s="373"/>
      <c r="BG174" s="299"/>
      <c r="BH174" s="372"/>
      <c r="BI174" s="373"/>
      <c r="BJ174" s="373"/>
      <c r="BK174" s="299"/>
      <c r="BL174" s="372"/>
      <c r="BM174" s="373"/>
      <c r="BN174" s="373"/>
      <c r="BO174" s="299"/>
      <c r="BP174" s="372"/>
      <c r="BQ174" s="373"/>
      <c r="BR174" s="373"/>
      <c r="BS174" s="299"/>
      <c r="BT174" s="372"/>
      <c r="BU174" s="373"/>
      <c r="BV174" s="373"/>
      <c r="BW174" s="299"/>
      <c r="BX174" s="372"/>
      <c r="BY174" s="373"/>
      <c r="BZ174" s="373"/>
      <c r="CA174" s="299"/>
      <c r="CB174" s="253">
        <f t="shared" si="15"/>
      </c>
      <c r="CC174" s="253"/>
      <c r="CD174" s="253"/>
      <c r="CE174" s="253"/>
      <c r="CF174" s="253"/>
      <c r="CH174" s="61"/>
      <c r="CI174" s="61"/>
      <c r="CJ174" s="62"/>
      <c r="CK174" s="62"/>
      <c r="CL174" s="4"/>
      <c r="CM174" s="4"/>
      <c r="CN174" s="4"/>
      <c r="CO174" s="4"/>
      <c r="CP174" s="4"/>
      <c r="CQ174" s="4"/>
      <c r="CR174" s="4"/>
      <c r="CS174" s="3"/>
      <c r="CT174" s="4"/>
      <c r="CU174" s="4"/>
      <c r="CV174" s="4"/>
      <c r="CW174" s="4"/>
      <c r="CX174" s="4"/>
      <c r="CY174" s="3"/>
      <c r="CZ174" s="4"/>
      <c r="DA174" s="4"/>
      <c r="DB174" s="4"/>
      <c r="DC174" s="4"/>
      <c r="DD174" s="4"/>
      <c r="DE174" s="4"/>
      <c r="DF174" s="4"/>
      <c r="DG174" s="4"/>
    </row>
    <row r="175" spans="1:107" ht="18" customHeight="1">
      <c r="A175" s="396"/>
      <c r="B175" s="397"/>
      <c r="C175" s="55" t="s">
        <v>140</v>
      </c>
      <c r="D175" s="56"/>
      <c r="E175" s="289" t="s">
        <v>31</v>
      </c>
      <c r="F175" s="289"/>
      <c r="G175" s="289"/>
      <c r="H175" s="289"/>
      <c r="I175" s="289"/>
      <c r="J175" s="289"/>
      <c r="K175" s="289"/>
      <c r="L175" s="289"/>
      <c r="M175" s="57"/>
      <c r="N175" s="290" t="s">
        <v>137</v>
      </c>
      <c r="O175" s="291"/>
      <c r="P175" s="291" t="s">
        <v>137</v>
      </c>
      <c r="Q175" s="291"/>
      <c r="R175" s="291" t="s">
        <v>137</v>
      </c>
      <c r="S175" s="292"/>
      <c r="T175" s="285">
        <f>IF(SUM(T165:W174)=0,"",SUM(T165:W174))</f>
      </c>
      <c r="U175" s="286"/>
      <c r="V175" s="286"/>
      <c r="W175" s="286"/>
      <c r="X175" s="285">
        <f>IF(SUM(X165:AA174)=0,"",SUM(X165:AA174))</f>
      </c>
      <c r="Y175" s="286"/>
      <c r="Z175" s="286"/>
      <c r="AA175" s="286"/>
      <c r="AB175" s="285">
        <f>IF(SUM(AB165:AE174)=0,"",SUM(AB165:AE174))</f>
      </c>
      <c r="AC175" s="286"/>
      <c r="AD175" s="286"/>
      <c r="AE175" s="286"/>
      <c r="AF175" s="285">
        <f>IF(SUM(AF165:AI174)=0,"",SUM(AF165:AI174))</f>
      </c>
      <c r="AG175" s="286"/>
      <c r="AH175" s="286"/>
      <c r="AI175" s="286"/>
      <c r="AJ175" s="285">
        <f>IF(SUM(AJ165:AM174)=0,"",SUM(AJ165:AM174))</f>
      </c>
      <c r="AK175" s="286"/>
      <c r="AL175" s="286"/>
      <c r="AM175" s="286"/>
      <c r="AN175" s="285">
        <f>IF(SUM(AN165:AQ174)=0,"",SUM(AN165:AQ174))</f>
      </c>
      <c r="AO175" s="286"/>
      <c r="AP175" s="286"/>
      <c r="AQ175" s="286"/>
      <c r="AR175" s="285">
        <f>IF(SUM(AR165:AU174)=0,"",SUM(AR165:AU174))</f>
      </c>
      <c r="AS175" s="286"/>
      <c r="AT175" s="286"/>
      <c r="AU175" s="286"/>
      <c r="AV175" s="285">
        <f>IF(SUM(AV165:AY174)=0,"",SUM(AV165:AY174))</f>
      </c>
      <c r="AW175" s="286"/>
      <c r="AX175" s="286"/>
      <c r="AY175" s="286"/>
      <c r="AZ175" s="285">
        <f>IF(SUM(AZ165:BC174)=0,"",SUM(AZ165:BC174))</f>
      </c>
      <c r="BA175" s="286"/>
      <c r="BB175" s="286"/>
      <c r="BC175" s="286"/>
      <c r="BD175" s="285">
        <f>IF(SUM(BD165:BG174)=0,"",SUM(BD165:BG174))</f>
      </c>
      <c r="BE175" s="286"/>
      <c r="BF175" s="286"/>
      <c r="BG175" s="286"/>
      <c r="BH175" s="285">
        <f>IF(SUM(BH165:BK174)=0,"",SUM(BH165:BK174))</f>
      </c>
      <c r="BI175" s="286"/>
      <c r="BJ175" s="286"/>
      <c r="BK175" s="286"/>
      <c r="BL175" s="285">
        <f>IF(SUM(BL165:BO174)=0,"",SUM(BL165:BO174))</f>
      </c>
      <c r="BM175" s="286"/>
      <c r="BN175" s="286"/>
      <c r="BO175" s="286"/>
      <c r="BP175" s="285">
        <f>IF(SUM(BP165:BS174)=0,"",SUM(BP165:BS174))</f>
      </c>
      <c r="BQ175" s="286"/>
      <c r="BR175" s="286"/>
      <c r="BS175" s="286"/>
      <c r="BT175" s="285">
        <f>IF(SUM(BT165:BW174)=0,"",SUM(BT165:BW174))</f>
      </c>
      <c r="BU175" s="286"/>
      <c r="BV175" s="286"/>
      <c r="BW175" s="286"/>
      <c r="BX175" s="285">
        <f>IF(SUM(BX165:CA174)=0,"",SUM(BX165:CA174))</f>
      </c>
      <c r="BY175" s="286"/>
      <c r="BZ175" s="286"/>
      <c r="CA175" s="286"/>
      <c r="CB175" s="286">
        <f>SUM(CB165:CF174)</f>
        <v>0</v>
      </c>
      <c r="CC175" s="286"/>
      <c r="CD175" s="286"/>
      <c r="CE175" s="286"/>
      <c r="CF175" s="286"/>
      <c r="CH175" s="62"/>
      <c r="CI175" s="66"/>
      <c r="CJ175" s="61"/>
      <c r="CK175" s="66"/>
      <c r="CL175" s="3"/>
      <c r="CM175" s="5"/>
      <c r="CN175" s="3"/>
      <c r="CO175" s="6"/>
      <c r="CQ175" s="6"/>
      <c r="CS175" s="6"/>
      <c r="CU175" s="6"/>
      <c r="CW175" s="6"/>
      <c r="CY175" s="6"/>
      <c r="DA175" s="6"/>
      <c r="DC175" s="6"/>
    </row>
    <row r="176" spans="1:107" ht="18" customHeight="1" hidden="1">
      <c r="A176" s="396"/>
      <c r="B176" s="397"/>
      <c r="C176" s="67" t="s">
        <v>203</v>
      </c>
      <c r="D176" s="68"/>
      <c r="E176" s="472" t="s">
        <v>204</v>
      </c>
      <c r="F176" s="472"/>
      <c r="G176" s="472"/>
      <c r="H176" s="472"/>
      <c r="I176" s="472"/>
      <c r="J176" s="472"/>
      <c r="K176" s="472"/>
      <c r="L176" s="472"/>
      <c r="M176" s="69"/>
      <c r="N176" s="368" t="s">
        <v>137</v>
      </c>
      <c r="O176" s="369"/>
      <c r="P176" s="369" t="s">
        <v>137</v>
      </c>
      <c r="Q176" s="369"/>
      <c r="R176" s="369" t="s">
        <v>137</v>
      </c>
      <c r="S176" s="370"/>
      <c r="T176" s="371">
        <f>IF(T175="","",COUNTIF(T165:W174,"&gt;0"))</f>
      </c>
      <c r="U176" s="361"/>
      <c r="V176" s="361"/>
      <c r="W176" s="361"/>
      <c r="X176" s="361">
        <f>IF(X175="","",COUNTIF(X165:AA174,"&gt;0"))</f>
      </c>
      <c r="Y176" s="361"/>
      <c r="Z176" s="361"/>
      <c r="AA176" s="361"/>
      <c r="AB176" s="361">
        <f>IF(AB175="","",COUNTIF(AB165:AE174,"&gt;0"))</f>
      </c>
      <c r="AC176" s="361"/>
      <c r="AD176" s="361"/>
      <c r="AE176" s="361"/>
      <c r="AF176" s="361">
        <f>IF(AF175="","",COUNTIF(AF165:AI174,"&gt;0"))</f>
      </c>
      <c r="AG176" s="361"/>
      <c r="AH176" s="361"/>
      <c r="AI176" s="361"/>
      <c r="AJ176" s="361">
        <f>IF(AJ175="","",COUNTIF(AJ165:AM174,"&gt;0"))</f>
      </c>
      <c r="AK176" s="361"/>
      <c r="AL176" s="361"/>
      <c r="AM176" s="361"/>
      <c r="AN176" s="361">
        <f>IF(AN175="","",COUNTIF(AN165:AQ174,"&gt;0"))</f>
      </c>
      <c r="AO176" s="361"/>
      <c r="AP176" s="361"/>
      <c r="AQ176" s="361"/>
      <c r="AR176" s="361">
        <f>IF(AR175="","",COUNTIF(AR165:AU174,"&gt;0"))</f>
      </c>
      <c r="AS176" s="361"/>
      <c r="AT176" s="361"/>
      <c r="AU176" s="361"/>
      <c r="AV176" s="361">
        <f>IF(AV175="","",COUNTIF(AV165:AY174,"&gt;0"))</f>
      </c>
      <c r="AW176" s="361"/>
      <c r="AX176" s="361"/>
      <c r="AY176" s="361"/>
      <c r="AZ176" s="361">
        <f>IF(AZ175="","",COUNTIF(AZ165:BC174,"&gt;0"))</f>
      </c>
      <c r="BA176" s="361"/>
      <c r="BB176" s="361"/>
      <c r="BC176" s="361"/>
      <c r="BD176" s="361">
        <f>IF(BD175="","",COUNTIF(BD165:BG174,"&gt;0"))</f>
      </c>
      <c r="BE176" s="361"/>
      <c r="BF176" s="361"/>
      <c r="BG176" s="361"/>
      <c r="BH176" s="361">
        <f>IF(BH175="","",COUNTIF(BH165:BK174,"&gt;0"))</f>
      </c>
      <c r="BI176" s="361"/>
      <c r="BJ176" s="361"/>
      <c r="BK176" s="361"/>
      <c r="BL176" s="361">
        <f>IF(BL175="","",COUNTIF(BL165:BO174,"&gt;0"))</f>
      </c>
      <c r="BM176" s="361"/>
      <c r="BN176" s="361"/>
      <c r="BO176" s="361"/>
      <c r="BP176" s="362"/>
      <c r="BQ176" s="363"/>
      <c r="BR176" s="363"/>
      <c r="BS176" s="364"/>
      <c r="BT176" s="362"/>
      <c r="BU176" s="363"/>
      <c r="BV176" s="363"/>
      <c r="BW176" s="364"/>
      <c r="BX176" s="362"/>
      <c r="BY176" s="363"/>
      <c r="BZ176" s="363"/>
      <c r="CA176" s="364"/>
      <c r="CB176" s="365">
        <f>IF(SUM(T176:CA176)=0,"",SUM(T176:CA176))</f>
      </c>
      <c r="CC176" s="366"/>
      <c r="CD176" s="366"/>
      <c r="CE176" s="366"/>
      <c r="CF176" s="367"/>
      <c r="CH176" s="62"/>
      <c r="CI176" s="66"/>
      <c r="CJ176" s="61"/>
      <c r="CK176" s="66"/>
      <c r="CL176" s="3"/>
      <c r="CM176" s="5"/>
      <c r="CN176" s="3"/>
      <c r="CO176" s="6"/>
      <c r="CQ176" s="6"/>
      <c r="CS176" s="6"/>
      <c r="CU176" s="6"/>
      <c r="CW176" s="6"/>
      <c r="CY176" s="6"/>
      <c r="DA176" s="6"/>
      <c r="DC176" s="6"/>
    </row>
    <row r="177" spans="1:92" ht="18" customHeight="1">
      <c r="A177" s="396"/>
      <c r="B177" s="397"/>
      <c r="C177" s="70" t="s">
        <v>141</v>
      </c>
      <c r="D177" s="358" t="s">
        <v>32</v>
      </c>
      <c r="E177" s="358"/>
      <c r="F177" s="358"/>
      <c r="G177" s="358"/>
      <c r="H177" s="359"/>
      <c r="I177" s="275" t="s">
        <v>207</v>
      </c>
      <c r="J177" s="276"/>
      <c r="K177" s="276"/>
      <c r="L177" s="276"/>
      <c r="M177" s="277"/>
      <c r="N177" s="263" t="s">
        <v>137</v>
      </c>
      <c r="O177" s="264"/>
      <c r="P177" s="264" t="s">
        <v>137</v>
      </c>
      <c r="Q177" s="264"/>
      <c r="R177" s="264" t="s">
        <v>137</v>
      </c>
      <c r="S177" s="266"/>
      <c r="T177" s="360">
        <f>IF(SUM(T163,T175)=0,"",SUM(T163,T175))</f>
      </c>
      <c r="U177" s="343"/>
      <c r="V177" s="343"/>
      <c r="W177" s="343"/>
      <c r="X177" s="343">
        <f>IF(SUM(X163,X175)=0,"",SUM(X163,X175))</f>
      </c>
      <c r="Y177" s="343"/>
      <c r="Z177" s="343"/>
      <c r="AA177" s="343"/>
      <c r="AB177" s="343">
        <f>IF(SUM(AB163,AB175)=0,"",SUM(AB163,AB175))</f>
      </c>
      <c r="AC177" s="343"/>
      <c r="AD177" s="343"/>
      <c r="AE177" s="343"/>
      <c r="AF177" s="343">
        <f>IF(SUM(AF163,AF175)=0,"",SUM(AF163,AF175))</f>
      </c>
      <c r="AG177" s="343"/>
      <c r="AH177" s="343"/>
      <c r="AI177" s="343"/>
      <c r="AJ177" s="343">
        <f>IF(SUM(AJ163,AJ175)=0,"",SUM(AJ163,AJ175))</f>
      </c>
      <c r="AK177" s="343"/>
      <c r="AL177" s="343"/>
      <c r="AM177" s="343"/>
      <c r="AN177" s="343">
        <f>IF(SUM(AN163,AN175)=0,"",SUM(AN163,AN175))</f>
      </c>
      <c r="AO177" s="343"/>
      <c r="AP177" s="343"/>
      <c r="AQ177" s="343"/>
      <c r="AR177" s="343">
        <f>IF(SUM(AR163,AR175)=0,"",SUM(AR163,AR175))</f>
      </c>
      <c r="AS177" s="343"/>
      <c r="AT177" s="343"/>
      <c r="AU177" s="343"/>
      <c r="AV177" s="343">
        <f>IF(SUM(AV163,AV175)=0,"",SUM(AV163,AV175))</f>
      </c>
      <c r="AW177" s="343"/>
      <c r="AX177" s="343"/>
      <c r="AY177" s="343"/>
      <c r="AZ177" s="343">
        <f>IF(SUM(AZ163,AZ175)=0,"",SUM(AZ163,AZ175))</f>
      </c>
      <c r="BA177" s="343"/>
      <c r="BB177" s="343"/>
      <c r="BC177" s="343"/>
      <c r="BD177" s="343">
        <f>IF(SUM(BD163,BD175)=0,"",SUM(BD163,BD175))</f>
      </c>
      <c r="BE177" s="343"/>
      <c r="BF177" s="343"/>
      <c r="BG177" s="343"/>
      <c r="BH177" s="343">
        <f>IF(SUM(BH163,BH175)=0,"",SUM(BH163,BH175))</f>
      </c>
      <c r="BI177" s="343"/>
      <c r="BJ177" s="343"/>
      <c r="BK177" s="343"/>
      <c r="BL177" s="343">
        <f>IF(SUM(BL163,BL175)=0,"",SUM(BL163,BL175))</f>
      </c>
      <c r="BM177" s="343"/>
      <c r="BN177" s="343"/>
      <c r="BO177" s="343"/>
      <c r="BP177" s="343">
        <f>IF(SUM(BP163,BP175)=0,"",SUM(BP163,BP175))</f>
      </c>
      <c r="BQ177" s="343"/>
      <c r="BR177" s="343"/>
      <c r="BS177" s="343"/>
      <c r="BT177" s="343">
        <f>IF(SUM(BT163,BT175)=0,"",SUM(BT163,BT175))</f>
      </c>
      <c r="BU177" s="343"/>
      <c r="BV177" s="343"/>
      <c r="BW177" s="343"/>
      <c r="BX177" s="343">
        <f>IF(SUM(BX163,BX175)=0,"",SUM(BX163,BX175))</f>
      </c>
      <c r="BY177" s="343"/>
      <c r="BZ177" s="343"/>
      <c r="CA177" s="343"/>
      <c r="CB177" s="301">
        <f>CB163+CB175</f>
        <v>0</v>
      </c>
      <c r="CC177" s="301"/>
      <c r="CD177" s="301"/>
      <c r="CE177" s="301"/>
      <c r="CF177" s="301"/>
      <c r="CH177" s="62"/>
      <c r="CI177" s="61"/>
      <c r="CJ177" s="61"/>
      <c r="CK177" s="61"/>
      <c r="CL177" s="3"/>
      <c r="CM177" s="3"/>
      <c r="CN177" s="3"/>
    </row>
    <row r="178" spans="1:92" ht="12" customHeight="1">
      <c r="A178" s="396"/>
      <c r="B178" s="397"/>
      <c r="C178" s="70"/>
      <c r="D178" s="344" t="s">
        <v>142</v>
      </c>
      <c r="E178" s="344"/>
      <c r="F178" s="344"/>
      <c r="G178" s="344"/>
      <c r="H178" s="345"/>
      <c r="I178" s="348" t="s">
        <v>210</v>
      </c>
      <c r="J178" s="349"/>
      <c r="K178" s="349"/>
      <c r="L178" s="349"/>
      <c r="M178" s="350"/>
      <c r="N178" s="331" t="s">
        <v>137</v>
      </c>
      <c r="O178" s="332"/>
      <c r="P178" s="334" t="s">
        <v>137</v>
      </c>
      <c r="Q178" s="332"/>
      <c r="R178" s="334" t="s">
        <v>137</v>
      </c>
      <c r="S178" s="329"/>
      <c r="T178" s="267">
        <f>IF(SUM(T164,T176)=0,"",SUM(T164,T176))</f>
      </c>
      <c r="U178" s="239"/>
      <c r="V178" s="239"/>
      <c r="W178" s="237" t="s">
        <v>136</v>
      </c>
      <c r="X178" s="251">
        <f>IF(SUM(X164,X176)=0,"",SUM(X164,X176))</f>
      </c>
      <c r="Y178" s="239"/>
      <c r="Z178" s="239"/>
      <c r="AA178" s="237" t="s">
        <v>136</v>
      </c>
      <c r="AB178" s="251">
        <f>IF(SUM(AB164,AB176)=0,"",SUM(AB164,AB176))</f>
      </c>
      <c r="AC178" s="239"/>
      <c r="AD178" s="239"/>
      <c r="AE178" s="237" t="s">
        <v>136</v>
      </c>
      <c r="AF178" s="251">
        <f>IF(SUM(AF164,AF176)=0,"",SUM(AF164,AF176))</f>
      </c>
      <c r="AG178" s="239"/>
      <c r="AH178" s="239"/>
      <c r="AI178" s="237" t="s">
        <v>136</v>
      </c>
      <c r="AJ178" s="251">
        <f>IF(SUM(AJ164,AJ176)=0,"",SUM(AJ164,AJ176))</f>
      </c>
      <c r="AK178" s="239"/>
      <c r="AL178" s="239"/>
      <c r="AM178" s="237" t="s">
        <v>136</v>
      </c>
      <c r="AN178" s="251">
        <f>IF(SUM(AN164,AN176)=0,"",SUM(AN164,AN176))</f>
      </c>
      <c r="AO178" s="239"/>
      <c r="AP178" s="239"/>
      <c r="AQ178" s="237" t="s">
        <v>136</v>
      </c>
      <c r="AR178" s="251">
        <f>IF(SUM(AR164,AR176)=0,"",SUM(AR164,AR176))</f>
      </c>
      <c r="AS178" s="239"/>
      <c r="AT178" s="239"/>
      <c r="AU178" s="237" t="s">
        <v>136</v>
      </c>
      <c r="AV178" s="251">
        <f>IF(SUM(AV164,AV176)=0,"",SUM(AV164,AV176))</f>
      </c>
      <c r="AW178" s="239"/>
      <c r="AX178" s="239"/>
      <c r="AY178" s="237" t="s">
        <v>136</v>
      </c>
      <c r="AZ178" s="251">
        <f>IF(SUM(AZ164,AZ176)=0,"",SUM(AZ164,AZ176))</f>
      </c>
      <c r="BA178" s="239"/>
      <c r="BB178" s="239"/>
      <c r="BC178" s="237" t="s">
        <v>136</v>
      </c>
      <c r="BD178" s="251">
        <f>IF(SUM(BD164,BD176)=0,"",SUM(BD164,BD176))</f>
      </c>
      <c r="BE178" s="239"/>
      <c r="BF178" s="239"/>
      <c r="BG178" s="237" t="s">
        <v>136</v>
      </c>
      <c r="BH178" s="251">
        <f>IF(SUM(BH164,BH176)=0,"",SUM(BH164,BH176))</f>
      </c>
      <c r="BI178" s="239"/>
      <c r="BJ178" s="239"/>
      <c r="BK178" s="237" t="s">
        <v>136</v>
      </c>
      <c r="BL178" s="251">
        <f>IF(SUM(BL164,BL176)=0,"",SUM(BL164,BL176))</f>
      </c>
      <c r="BM178" s="239"/>
      <c r="BN178" s="239"/>
      <c r="BO178" s="237" t="s">
        <v>136</v>
      </c>
      <c r="BP178" s="305"/>
      <c r="BQ178" s="305"/>
      <c r="BR178" s="305"/>
      <c r="BS178" s="306"/>
      <c r="BT178" s="304"/>
      <c r="BU178" s="305"/>
      <c r="BV178" s="305"/>
      <c r="BW178" s="306"/>
      <c r="BX178" s="304"/>
      <c r="BY178" s="305"/>
      <c r="BZ178" s="305"/>
      <c r="CA178" s="306"/>
      <c r="CB178" s="247">
        <f>SUM(T178:CA179)</f>
        <v>0</v>
      </c>
      <c r="CC178" s="248"/>
      <c r="CD178" s="248"/>
      <c r="CE178" s="248"/>
      <c r="CF178" s="237" t="s">
        <v>169</v>
      </c>
      <c r="CH178" s="62"/>
      <c r="CI178" s="61"/>
      <c r="CJ178" s="61"/>
      <c r="CK178" s="61"/>
      <c r="CL178" s="3"/>
      <c r="CM178" s="3"/>
      <c r="CN178" s="3"/>
    </row>
    <row r="179" spans="1:92" ht="6" customHeight="1">
      <c r="A179" s="396"/>
      <c r="B179" s="397"/>
      <c r="C179" s="70"/>
      <c r="D179" s="346"/>
      <c r="E179" s="346"/>
      <c r="F179" s="346"/>
      <c r="G179" s="346"/>
      <c r="H179" s="347"/>
      <c r="I179" s="351"/>
      <c r="J179" s="352"/>
      <c r="K179" s="352"/>
      <c r="L179" s="352"/>
      <c r="M179" s="353"/>
      <c r="N179" s="354"/>
      <c r="O179" s="355"/>
      <c r="P179" s="256"/>
      <c r="Q179" s="355"/>
      <c r="R179" s="256"/>
      <c r="S179" s="356"/>
      <c r="T179" s="268"/>
      <c r="U179" s="240"/>
      <c r="V179" s="240"/>
      <c r="W179" s="357"/>
      <c r="X179" s="252"/>
      <c r="Y179" s="240"/>
      <c r="Z179" s="240"/>
      <c r="AA179" s="238"/>
      <c r="AB179" s="252"/>
      <c r="AC179" s="240"/>
      <c r="AD179" s="240"/>
      <c r="AE179" s="238"/>
      <c r="AF179" s="252"/>
      <c r="AG179" s="240"/>
      <c r="AH179" s="240"/>
      <c r="AI179" s="238"/>
      <c r="AJ179" s="252"/>
      <c r="AK179" s="240"/>
      <c r="AL179" s="240"/>
      <c r="AM179" s="238"/>
      <c r="AN179" s="252"/>
      <c r="AO179" s="240"/>
      <c r="AP179" s="240"/>
      <c r="AQ179" s="238"/>
      <c r="AR179" s="252"/>
      <c r="AS179" s="240"/>
      <c r="AT179" s="240"/>
      <c r="AU179" s="238"/>
      <c r="AV179" s="252"/>
      <c r="AW179" s="240"/>
      <c r="AX179" s="240"/>
      <c r="AY179" s="238"/>
      <c r="AZ179" s="252"/>
      <c r="BA179" s="240"/>
      <c r="BB179" s="240"/>
      <c r="BC179" s="238"/>
      <c r="BD179" s="252"/>
      <c r="BE179" s="240"/>
      <c r="BF179" s="240"/>
      <c r="BG179" s="238"/>
      <c r="BH179" s="252"/>
      <c r="BI179" s="240"/>
      <c r="BJ179" s="240"/>
      <c r="BK179" s="238"/>
      <c r="BL179" s="252"/>
      <c r="BM179" s="240"/>
      <c r="BN179" s="240"/>
      <c r="BO179" s="238"/>
      <c r="BP179" s="338"/>
      <c r="BQ179" s="338"/>
      <c r="BR179" s="338"/>
      <c r="BS179" s="339"/>
      <c r="BT179" s="337"/>
      <c r="BU179" s="338"/>
      <c r="BV179" s="338"/>
      <c r="BW179" s="339"/>
      <c r="BX179" s="337"/>
      <c r="BY179" s="338"/>
      <c r="BZ179" s="338"/>
      <c r="CA179" s="339"/>
      <c r="CB179" s="249"/>
      <c r="CC179" s="250"/>
      <c r="CD179" s="250"/>
      <c r="CE179" s="250"/>
      <c r="CF179" s="238"/>
      <c r="CH179" s="62"/>
      <c r="CI179" s="61"/>
      <c r="CJ179" s="61"/>
      <c r="CK179" s="61"/>
      <c r="CL179" s="3"/>
      <c r="CM179" s="3"/>
      <c r="CN179" s="3"/>
    </row>
    <row r="180" spans="1:92" ht="18" customHeight="1">
      <c r="A180" s="396"/>
      <c r="B180" s="397"/>
      <c r="C180" s="70"/>
      <c r="D180" s="37" t="s">
        <v>143</v>
      </c>
      <c r="E180" s="71" t="s">
        <v>211</v>
      </c>
      <c r="F180" s="71"/>
      <c r="G180" s="71"/>
      <c r="H180" s="72"/>
      <c r="I180" s="258" t="s">
        <v>208</v>
      </c>
      <c r="J180" s="259"/>
      <c r="K180" s="259"/>
      <c r="L180" s="259"/>
      <c r="M180" s="260"/>
      <c r="N180" s="340" t="s">
        <v>137</v>
      </c>
      <c r="O180" s="341"/>
      <c r="P180" s="341" t="s">
        <v>137</v>
      </c>
      <c r="Q180" s="341"/>
      <c r="R180" s="341" t="s">
        <v>137</v>
      </c>
      <c r="S180" s="342"/>
      <c r="T180" s="336">
        <f>IF(SUM(T161:W174)=0,"",SUMIF($R161:$R174,"○",T161:W174))</f>
      </c>
      <c r="U180" s="253"/>
      <c r="V180" s="253"/>
      <c r="W180" s="253"/>
      <c r="X180" s="336">
        <f>IF(SUM(X161:AA174)=0,"",SUMIF($R161:$R174,"○",X161:AA174))</f>
      </c>
      <c r="Y180" s="253"/>
      <c r="Z180" s="253"/>
      <c r="AA180" s="253"/>
      <c r="AB180" s="336">
        <f>IF(SUM(AB161:AE174)=0,"",SUMIF($R161:$R174,"○",AB161:AE174))</f>
      </c>
      <c r="AC180" s="253"/>
      <c r="AD180" s="253"/>
      <c r="AE180" s="253"/>
      <c r="AF180" s="336">
        <f>IF(SUM(AF161:AI174)=0,"",SUMIF($R161:$R174,"○",AF161:AI174))</f>
      </c>
      <c r="AG180" s="253"/>
      <c r="AH180" s="253"/>
      <c r="AI180" s="253"/>
      <c r="AJ180" s="336">
        <f>IF(SUM(AJ161:AM174)=0,"",SUMIF($R161:$R174,"○",AJ161:AM174))</f>
      </c>
      <c r="AK180" s="253"/>
      <c r="AL180" s="253"/>
      <c r="AM180" s="253"/>
      <c r="AN180" s="336">
        <f>IF(SUM(AN161:AQ174)=0,"",SUMIF($R161:$R174,"○",AN161:AQ174))</f>
      </c>
      <c r="AO180" s="253"/>
      <c r="AP180" s="253"/>
      <c r="AQ180" s="253"/>
      <c r="AR180" s="336">
        <f>IF(SUM(AR161:AU174)=0,"",SUMIF($R161:$R174,"○",AR161:AU174))</f>
      </c>
      <c r="AS180" s="253"/>
      <c r="AT180" s="253"/>
      <c r="AU180" s="253"/>
      <c r="AV180" s="336">
        <f>IF(SUM(AV161:AY174)=0,"",SUMIF($R161:$R174,"○",AV161:AY174))</f>
      </c>
      <c r="AW180" s="253"/>
      <c r="AX180" s="253"/>
      <c r="AY180" s="253"/>
      <c r="AZ180" s="336">
        <f>IF(SUM(AZ161:BC174)=0,"",SUMIF($R161:$R174,"○",AZ161:BC174))</f>
      </c>
      <c r="BA180" s="253"/>
      <c r="BB180" s="253"/>
      <c r="BC180" s="253"/>
      <c r="BD180" s="336">
        <f>IF(SUM(BD161:BG174)=0,"",SUMIF($R161:$R174,"○",BD161:BG174))</f>
      </c>
      <c r="BE180" s="253"/>
      <c r="BF180" s="253"/>
      <c r="BG180" s="253"/>
      <c r="BH180" s="336">
        <f>IF(SUM(BH161:BK174)=0,"",SUMIF($R161:$R174,"○",BH161:BK174))</f>
      </c>
      <c r="BI180" s="253"/>
      <c r="BJ180" s="253"/>
      <c r="BK180" s="253"/>
      <c r="BL180" s="336">
        <f>IF(SUM(BL161:BO174)=0,"",SUMIF($R161:$R174,"○",BL161:BO174))</f>
      </c>
      <c r="BM180" s="253"/>
      <c r="BN180" s="253"/>
      <c r="BO180" s="253"/>
      <c r="BP180" s="336">
        <f>IF(SUM(BP161:BS174)=0,"",SUMIF($R161:$R174,"○",BP161:BS174))</f>
      </c>
      <c r="BQ180" s="253"/>
      <c r="BR180" s="253"/>
      <c r="BS180" s="253"/>
      <c r="BT180" s="336">
        <f>IF(SUM(BT161:BW174)=0,"",SUMIF($R161:$R174,"○",BT161:BW174))</f>
      </c>
      <c r="BU180" s="253"/>
      <c r="BV180" s="253"/>
      <c r="BW180" s="253"/>
      <c r="BX180" s="336">
        <f>IF(SUM(BX161:CA174)=0,"",SUMIF($R161:$R174,"○",BX161:CA174))</f>
      </c>
      <c r="BY180" s="253"/>
      <c r="BZ180" s="253"/>
      <c r="CA180" s="253"/>
      <c r="CB180" s="253">
        <f>SUM(T180:CA180)</f>
        <v>0</v>
      </c>
      <c r="CC180" s="253"/>
      <c r="CD180" s="253"/>
      <c r="CE180" s="253"/>
      <c r="CF180" s="253"/>
      <c r="CH180" s="62"/>
      <c r="CI180" s="61"/>
      <c r="CJ180" s="61"/>
      <c r="CK180" s="61"/>
      <c r="CL180" s="3"/>
      <c r="CM180" s="3"/>
      <c r="CN180" s="3"/>
    </row>
    <row r="181" spans="1:92" ht="12" customHeight="1">
      <c r="A181" s="396"/>
      <c r="B181" s="397"/>
      <c r="C181" s="321"/>
      <c r="D181" s="255"/>
      <c r="E181" s="324" t="s">
        <v>212</v>
      </c>
      <c r="F181" s="324"/>
      <c r="G181" s="324"/>
      <c r="H181" s="326"/>
      <c r="I181" s="328" t="s">
        <v>209</v>
      </c>
      <c r="J181" s="328"/>
      <c r="K181" s="328"/>
      <c r="L181" s="328"/>
      <c r="M181" s="329"/>
      <c r="N181" s="331" t="s">
        <v>137</v>
      </c>
      <c r="O181" s="332"/>
      <c r="P181" s="334" t="s">
        <v>137</v>
      </c>
      <c r="Q181" s="332"/>
      <c r="R181" s="334" t="s">
        <v>137</v>
      </c>
      <c r="S181" s="329"/>
      <c r="T181" s="319">
        <f>IF(SUM(T161:W174)=0,"",SUMPRODUCT(($R161:$R174="○")*(T161:W174&lt;&gt;"")))</f>
      </c>
      <c r="U181" s="239"/>
      <c r="V181" s="239"/>
      <c r="W181" s="237" t="s">
        <v>136</v>
      </c>
      <c r="X181" s="319">
        <f>IF(SUM(X161:AA174)=0,"",SUMPRODUCT(($R161:$R174="○")*(X161:AA174&lt;&gt;"")))</f>
      </c>
      <c r="Y181" s="239"/>
      <c r="Z181" s="239"/>
      <c r="AA181" s="237" t="s">
        <v>136</v>
      </c>
      <c r="AB181" s="319">
        <f>IF(SUM(AB161:AE174)=0,"",SUMPRODUCT(($R161:$R174="○")*(AB161:AE174&lt;&gt;"")))</f>
      </c>
      <c r="AC181" s="239"/>
      <c r="AD181" s="239"/>
      <c r="AE181" s="237" t="s">
        <v>136</v>
      </c>
      <c r="AF181" s="319">
        <f>IF(SUM(AF161:AI174)=0,"",SUMPRODUCT(($R161:$R174="○")*(AF161:AI174&lt;&gt;"")))</f>
      </c>
      <c r="AG181" s="239"/>
      <c r="AH181" s="239"/>
      <c r="AI181" s="237" t="s">
        <v>136</v>
      </c>
      <c r="AJ181" s="319">
        <f>IF(SUM(AJ161:AM174)=0,"",SUMPRODUCT(($R161:$R174="○")*(AJ161:AM174&lt;&gt;"")))</f>
      </c>
      <c r="AK181" s="239"/>
      <c r="AL181" s="239"/>
      <c r="AM181" s="237" t="s">
        <v>136</v>
      </c>
      <c r="AN181" s="319">
        <f>IF(SUM(AN161:AQ174)=0,"",SUMPRODUCT(($R161:$R174="○")*(AN161:AQ174&lt;&gt;"")))</f>
      </c>
      <c r="AO181" s="239"/>
      <c r="AP181" s="239"/>
      <c r="AQ181" s="237" t="s">
        <v>136</v>
      </c>
      <c r="AR181" s="319">
        <f>IF(SUM(AR161:AU174)=0,"",SUMPRODUCT(($R161:$R174="○")*(AR161:AU174&lt;&gt;"")))</f>
      </c>
      <c r="AS181" s="239"/>
      <c r="AT181" s="239"/>
      <c r="AU181" s="237" t="s">
        <v>136</v>
      </c>
      <c r="AV181" s="319">
        <f>IF(SUM(AV161:AY174)=0,"",SUMPRODUCT(($R161:$R174="○")*(AV161:AY174&lt;&gt;"")))</f>
      </c>
      <c r="AW181" s="239"/>
      <c r="AX181" s="239"/>
      <c r="AY181" s="237" t="s">
        <v>136</v>
      </c>
      <c r="AZ181" s="319">
        <f>IF(SUM(AZ161:BC174)=0,"",SUMPRODUCT(($R161:$R174="○")*(AZ161:BC174&lt;&gt;"")))</f>
      </c>
      <c r="BA181" s="239"/>
      <c r="BB181" s="239"/>
      <c r="BC181" s="237" t="s">
        <v>136</v>
      </c>
      <c r="BD181" s="319">
        <f>IF(SUM(BD161:BG174)=0,"",SUMPRODUCT(($R161:$R174="○")*(BD161:BG174&lt;&gt;"")))</f>
      </c>
      <c r="BE181" s="239"/>
      <c r="BF181" s="239"/>
      <c r="BG181" s="237" t="s">
        <v>136</v>
      </c>
      <c r="BH181" s="319">
        <f>IF(SUM(BH161:BK174)=0,"",SUMPRODUCT(($R161:$R174="○")*(BH161:BK174&lt;&gt;"")))</f>
      </c>
      <c r="BI181" s="239"/>
      <c r="BJ181" s="239"/>
      <c r="BK181" s="237" t="s">
        <v>136</v>
      </c>
      <c r="BL181" s="319">
        <f>IF(SUM(BL161:BO174)=0,"",SUMPRODUCT(($R161:$R174="○")*(BL161:BO174&lt;&gt;"")))</f>
      </c>
      <c r="BM181" s="239"/>
      <c r="BN181" s="239"/>
      <c r="BO181" s="237" t="s">
        <v>136</v>
      </c>
      <c r="BP181" s="305"/>
      <c r="BQ181" s="305"/>
      <c r="BR181" s="305"/>
      <c r="BS181" s="306"/>
      <c r="BT181" s="304"/>
      <c r="BU181" s="305"/>
      <c r="BV181" s="305"/>
      <c r="BW181" s="306"/>
      <c r="BX181" s="304"/>
      <c r="BY181" s="305"/>
      <c r="BZ181" s="305"/>
      <c r="CA181" s="306"/>
      <c r="CB181" s="247">
        <f>SUM(T181:CA182)</f>
        <v>0</v>
      </c>
      <c r="CC181" s="248"/>
      <c r="CD181" s="248"/>
      <c r="CE181" s="248"/>
      <c r="CF181" s="237" t="s">
        <v>169</v>
      </c>
      <c r="CH181" s="62"/>
      <c r="CI181" s="61"/>
      <c r="CJ181" s="61"/>
      <c r="CK181" s="61"/>
      <c r="CL181" s="3"/>
      <c r="CM181" s="3"/>
      <c r="CN181" s="3"/>
    </row>
    <row r="182" spans="1:92" ht="6" customHeight="1">
      <c r="A182" s="396"/>
      <c r="B182" s="397"/>
      <c r="C182" s="322"/>
      <c r="D182" s="323"/>
      <c r="E182" s="325"/>
      <c r="F182" s="325"/>
      <c r="G182" s="325"/>
      <c r="H182" s="327"/>
      <c r="I182" s="323"/>
      <c r="J182" s="323"/>
      <c r="K182" s="323"/>
      <c r="L182" s="323"/>
      <c r="M182" s="330"/>
      <c r="N182" s="333"/>
      <c r="O182" s="327"/>
      <c r="P182" s="335"/>
      <c r="Q182" s="327"/>
      <c r="R182" s="335"/>
      <c r="S182" s="330"/>
      <c r="T182" s="320"/>
      <c r="U182" s="320"/>
      <c r="V182" s="320"/>
      <c r="W182" s="312"/>
      <c r="X182" s="320"/>
      <c r="Y182" s="320"/>
      <c r="Z182" s="320"/>
      <c r="AA182" s="312"/>
      <c r="AB182" s="320"/>
      <c r="AC182" s="320"/>
      <c r="AD182" s="320"/>
      <c r="AE182" s="312"/>
      <c r="AF182" s="320"/>
      <c r="AG182" s="320"/>
      <c r="AH182" s="320"/>
      <c r="AI182" s="312"/>
      <c r="AJ182" s="320"/>
      <c r="AK182" s="320"/>
      <c r="AL182" s="320"/>
      <c r="AM182" s="312"/>
      <c r="AN182" s="320"/>
      <c r="AO182" s="320"/>
      <c r="AP182" s="320"/>
      <c r="AQ182" s="312"/>
      <c r="AR182" s="320"/>
      <c r="AS182" s="320"/>
      <c r="AT182" s="320"/>
      <c r="AU182" s="312"/>
      <c r="AV182" s="320"/>
      <c r="AW182" s="320"/>
      <c r="AX182" s="320"/>
      <c r="AY182" s="312"/>
      <c r="AZ182" s="320"/>
      <c r="BA182" s="320"/>
      <c r="BB182" s="320"/>
      <c r="BC182" s="312"/>
      <c r="BD182" s="320"/>
      <c r="BE182" s="320"/>
      <c r="BF182" s="320"/>
      <c r="BG182" s="312"/>
      <c r="BH182" s="320"/>
      <c r="BI182" s="320"/>
      <c r="BJ182" s="320"/>
      <c r="BK182" s="312"/>
      <c r="BL182" s="320"/>
      <c r="BM182" s="320"/>
      <c r="BN182" s="320"/>
      <c r="BO182" s="312"/>
      <c r="BP182" s="308"/>
      <c r="BQ182" s="308"/>
      <c r="BR182" s="308"/>
      <c r="BS182" s="309"/>
      <c r="BT182" s="307"/>
      <c r="BU182" s="308"/>
      <c r="BV182" s="308"/>
      <c r="BW182" s="309"/>
      <c r="BX182" s="307"/>
      <c r="BY182" s="308"/>
      <c r="BZ182" s="308"/>
      <c r="CA182" s="309"/>
      <c r="CB182" s="310"/>
      <c r="CC182" s="311"/>
      <c r="CD182" s="311"/>
      <c r="CE182" s="311"/>
      <c r="CF182" s="312"/>
      <c r="CH182" s="62"/>
      <c r="CI182" s="61"/>
      <c r="CJ182" s="61"/>
      <c r="CK182" s="61"/>
      <c r="CL182" s="3"/>
      <c r="CM182" s="3"/>
      <c r="CN182" s="3"/>
    </row>
    <row r="183" spans="1:92" ht="18" customHeight="1">
      <c r="A183" s="396"/>
      <c r="B183" s="397"/>
      <c r="C183" s="45" t="s">
        <v>151</v>
      </c>
      <c r="D183" s="302" t="s">
        <v>150</v>
      </c>
      <c r="E183" s="302"/>
      <c r="F183" s="302"/>
      <c r="G183" s="303"/>
      <c r="H183" s="313"/>
      <c r="I183" s="314"/>
      <c r="J183" s="314"/>
      <c r="K183" s="314"/>
      <c r="L183" s="314"/>
      <c r="M183" s="315"/>
      <c r="N183" s="316">
        <f>IF(H183="","","○")</f>
      </c>
      <c r="O183" s="317"/>
      <c r="P183" s="317"/>
      <c r="Q183" s="317"/>
      <c r="R183" s="317"/>
      <c r="S183" s="318"/>
      <c r="T183" s="299"/>
      <c r="U183" s="300"/>
      <c r="V183" s="300"/>
      <c r="W183" s="300"/>
      <c r="X183" s="299"/>
      <c r="Y183" s="300"/>
      <c r="Z183" s="300"/>
      <c r="AA183" s="300"/>
      <c r="AB183" s="299"/>
      <c r="AC183" s="300"/>
      <c r="AD183" s="300"/>
      <c r="AE183" s="300"/>
      <c r="AF183" s="299"/>
      <c r="AG183" s="300"/>
      <c r="AH183" s="300"/>
      <c r="AI183" s="300"/>
      <c r="AJ183" s="299"/>
      <c r="AK183" s="300"/>
      <c r="AL183" s="300"/>
      <c r="AM183" s="300"/>
      <c r="AN183" s="299"/>
      <c r="AO183" s="300"/>
      <c r="AP183" s="300"/>
      <c r="AQ183" s="300"/>
      <c r="AR183" s="299"/>
      <c r="AS183" s="300"/>
      <c r="AT183" s="300"/>
      <c r="AU183" s="300"/>
      <c r="AV183" s="299"/>
      <c r="AW183" s="300"/>
      <c r="AX183" s="300"/>
      <c r="AY183" s="300"/>
      <c r="AZ183" s="299"/>
      <c r="BA183" s="300"/>
      <c r="BB183" s="300"/>
      <c r="BC183" s="300"/>
      <c r="BD183" s="299"/>
      <c r="BE183" s="300"/>
      <c r="BF183" s="300"/>
      <c r="BG183" s="300"/>
      <c r="BH183" s="299"/>
      <c r="BI183" s="300"/>
      <c r="BJ183" s="300"/>
      <c r="BK183" s="300"/>
      <c r="BL183" s="299"/>
      <c r="BM183" s="300"/>
      <c r="BN183" s="300"/>
      <c r="BO183" s="300"/>
      <c r="BP183" s="299"/>
      <c r="BQ183" s="300"/>
      <c r="BR183" s="300"/>
      <c r="BS183" s="300"/>
      <c r="BT183" s="299"/>
      <c r="BU183" s="300"/>
      <c r="BV183" s="300"/>
      <c r="BW183" s="300"/>
      <c r="BX183" s="299"/>
      <c r="BY183" s="300"/>
      <c r="BZ183" s="300"/>
      <c r="CA183" s="300"/>
      <c r="CB183" s="301">
        <f>IF(SUM(T183:CA183)=0,"",SUM(T183:CA183))</f>
      </c>
      <c r="CC183" s="301"/>
      <c r="CD183" s="301"/>
      <c r="CE183" s="301"/>
      <c r="CF183" s="301"/>
      <c r="CH183" s="62"/>
      <c r="CI183" s="61"/>
      <c r="CJ183" s="61"/>
      <c r="CK183" s="61"/>
      <c r="CL183" s="3"/>
      <c r="CM183" s="3"/>
      <c r="CN183" s="3"/>
    </row>
    <row r="184" spans="1:92" ht="18" customHeight="1">
      <c r="A184" s="396"/>
      <c r="B184" s="397"/>
      <c r="C184" s="45"/>
      <c r="D184" s="302" t="s">
        <v>26</v>
      </c>
      <c r="E184" s="302"/>
      <c r="F184" s="302"/>
      <c r="G184" s="303"/>
      <c r="H184" s="293"/>
      <c r="I184" s="294"/>
      <c r="J184" s="294"/>
      <c r="K184" s="294"/>
      <c r="L184" s="294"/>
      <c r="M184" s="295"/>
      <c r="N184" s="296">
        <f aca="true" t="shared" si="18" ref="N184:N190">IF(H184="","","○")</f>
      </c>
      <c r="O184" s="297"/>
      <c r="P184" s="297"/>
      <c r="Q184" s="297"/>
      <c r="R184" s="297"/>
      <c r="S184" s="298"/>
      <c r="T184" s="287"/>
      <c r="U184" s="288"/>
      <c r="V184" s="288"/>
      <c r="W184" s="288"/>
      <c r="X184" s="287"/>
      <c r="Y184" s="288"/>
      <c r="Z184" s="288"/>
      <c r="AA184" s="288"/>
      <c r="AB184" s="287"/>
      <c r="AC184" s="288"/>
      <c r="AD184" s="288"/>
      <c r="AE184" s="288"/>
      <c r="AF184" s="287"/>
      <c r="AG184" s="288"/>
      <c r="AH184" s="288"/>
      <c r="AI184" s="288"/>
      <c r="AJ184" s="287"/>
      <c r="AK184" s="288"/>
      <c r="AL184" s="288"/>
      <c r="AM184" s="288"/>
      <c r="AN184" s="287"/>
      <c r="AO184" s="288"/>
      <c r="AP184" s="288"/>
      <c r="AQ184" s="288"/>
      <c r="AR184" s="287"/>
      <c r="AS184" s="288"/>
      <c r="AT184" s="288"/>
      <c r="AU184" s="288"/>
      <c r="AV184" s="287"/>
      <c r="AW184" s="288"/>
      <c r="AX184" s="288"/>
      <c r="AY184" s="288"/>
      <c r="AZ184" s="287"/>
      <c r="BA184" s="288"/>
      <c r="BB184" s="288"/>
      <c r="BC184" s="288"/>
      <c r="BD184" s="287"/>
      <c r="BE184" s="288"/>
      <c r="BF184" s="288"/>
      <c r="BG184" s="288"/>
      <c r="BH184" s="287"/>
      <c r="BI184" s="288"/>
      <c r="BJ184" s="288"/>
      <c r="BK184" s="288"/>
      <c r="BL184" s="287"/>
      <c r="BM184" s="288"/>
      <c r="BN184" s="288"/>
      <c r="BO184" s="288"/>
      <c r="BP184" s="287"/>
      <c r="BQ184" s="288"/>
      <c r="BR184" s="288"/>
      <c r="BS184" s="288"/>
      <c r="BT184" s="287"/>
      <c r="BU184" s="288"/>
      <c r="BV184" s="288"/>
      <c r="BW184" s="288"/>
      <c r="BX184" s="287"/>
      <c r="BY184" s="288"/>
      <c r="BZ184" s="288"/>
      <c r="CA184" s="288"/>
      <c r="CB184" s="253">
        <f aca="true" t="shared" si="19" ref="CB184:CB190">IF(SUM(T184:CA184)=0,"",SUM(T184:CA184))</f>
      </c>
      <c r="CC184" s="253"/>
      <c r="CD184" s="253"/>
      <c r="CE184" s="253"/>
      <c r="CF184" s="253"/>
      <c r="CH184" s="62"/>
      <c r="CI184" s="61"/>
      <c r="CJ184" s="61"/>
      <c r="CK184" s="61"/>
      <c r="CL184" s="3"/>
      <c r="CM184" s="3"/>
      <c r="CN184" s="3"/>
    </row>
    <row r="185" spans="1:92" ht="18" customHeight="1">
      <c r="A185" s="396"/>
      <c r="B185" s="397"/>
      <c r="C185" s="45"/>
      <c r="D185" s="45"/>
      <c r="E185" s="45"/>
      <c r="F185" s="45"/>
      <c r="G185" s="45"/>
      <c r="H185" s="293"/>
      <c r="I185" s="294"/>
      <c r="J185" s="294"/>
      <c r="K185" s="294"/>
      <c r="L185" s="294"/>
      <c r="M185" s="295"/>
      <c r="N185" s="296">
        <f t="shared" si="18"/>
      </c>
      <c r="O185" s="297"/>
      <c r="P185" s="297"/>
      <c r="Q185" s="297"/>
      <c r="R185" s="297"/>
      <c r="S185" s="298"/>
      <c r="T185" s="287"/>
      <c r="U185" s="288"/>
      <c r="V185" s="288"/>
      <c r="W185" s="288"/>
      <c r="X185" s="287"/>
      <c r="Y185" s="288"/>
      <c r="Z185" s="288"/>
      <c r="AA185" s="288"/>
      <c r="AB185" s="287"/>
      <c r="AC185" s="288"/>
      <c r="AD185" s="288"/>
      <c r="AE185" s="288"/>
      <c r="AF185" s="287"/>
      <c r="AG185" s="288"/>
      <c r="AH185" s="288"/>
      <c r="AI185" s="288"/>
      <c r="AJ185" s="287"/>
      <c r="AK185" s="288"/>
      <c r="AL185" s="288"/>
      <c r="AM185" s="288"/>
      <c r="AN185" s="287"/>
      <c r="AO185" s="288"/>
      <c r="AP185" s="288"/>
      <c r="AQ185" s="288"/>
      <c r="AR185" s="287"/>
      <c r="AS185" s="288"/>
      <c r="AT185" s="288"/>
      <c r="AU185" s="288"/>
      <c r="AV185" s="287"/>
      <c r="AW185" s="288"/>
      <c r="AX185" s="288"/>
      <c r="AY185" s="288"/>
      <c r="AZ185" s="287"/>
      <c r="BA185" s="288"/>
      <c r="BB185" s="288"/>
      <c r="BC185" s="288"/>
      <c r="BD185" s="287"/>
      <c r="BE185" s="288"/>
      <c r="BF185" s="288"/>
      <c r="BG185" s="288"/>
      <c r="BH185" s="287"/>
      <c r="BI185" s="288"/>
      <c r="BJ185" s="288"/>
      <c r="BK185" s="288"/>
      <c r="BL185" s="287"/>
      <c r="BM185" s="288"/>
      <c r="BN185" s="288"/>
      <c r="BO185" s="288"/>
      <c r="BP185" s="287"/>
      <c r="BQ185" s="288"/>
      <c r="BR185" s="288"/>
      <c r="BS185" s="288"/>
      <c r="BT185" s="287"/>
      <c r="BU185" s="288"/>
      <c r="BV185" s="288"/>
      <c r="BW185" s="288"/>
      <c r="BX185" s="287"/>
      <c r="BY185" s="288"/>
      <c r="BZ185" s="288"/>
      <c r="CA185" s="288"/>
      <c r="CB185" s="253">
        <f t="shared" si="19"/>
      </c>
      <c r="CC185" s="253"/>
      <c r="CD185" s="253"/>
      <c r="CE185" s="253"/>
      <c r="CF185" s="253"/>
      <c r="CH185" s="62"/>
      <c r="CI185" s="61"/>
      <c r="CJ185" s="61"/>
      <c r="CK185" s="61"/>
      <c r="CL185" s="3"/>
      <c r="CM185" s="3"/>
      <c r="CN185" s="3"/>
    </row>
    <row r="186" spans="1:86" ht="18" customHeight="1">
      <c r="A186" s="396"/>
      <c r="B186" s="397"/>
      <c r="C186" s="45"/>
      <c r="D186" s="45"/>
      <c r="E186" s="45"/>
      <c r="F186" s="45"/>
      <c r="G186" s="45"/>
      <c r="H186" s="293"/>
      <c r="I186" s="294"/>
      <c r="J186" s="294"/>
      <c r="K186" s="294"/>
      <c r="L186" s="294"/>
      <c r="M186" s="295"/>
      <c r="N186" s="296">
        <f t="shared" si="18"/>
      </c>
      <c r="O186" s="297"/>
      <c r="P186" s="297"/>
      <c r="Q186" s="297"/>
      <c r="R186" s="297"/>
      <c r="S186" s="298"/>
      <c r="T186" s="287"/>
      <c r="U186" s="288"/>
      <c r="V186" s="288"/>
      <c r="W186" s="288"/>
      <c r="X186" s="287"/>
      <c r="Y186" s="288"/>
      <c r="Z186" s="288"/>
      <c r="AA186" s="288"/>
      <c r="AB186" s="287"/>
      <c r="AC186" s="288"/>
      <c r="AD186" s="288"/>
      <c r="AE186" s="288"/>
      <c r="AF186" s="287"/>
      <c r="AG186" s="288"/>
      <c r="AH186" s="288"/>
      <c r="AI186" s="288"/>
      <c r="AJ186" s="287"/>
      <c r="AK186" s="288"/>
      <c r="AL186" s="288"/>
      <c r="AM186" s="288"/>
      <c r="AN186" s="287"/>
      <c r="AO186" s="288"/>
      <c r="AP186" s="288"/>
      <c r="AQ186" s="288"/>
      <c r="AR186" s="287"/>
      <c r="AS186" s="288"/>
      <c r="AT186" s="288"/>
      <c r="AU186" s="288"/>
      <c r="AV186" s="287"/>
      <c r="AW186" s="288"/>
      <c r="AX186" s="288"/>
      <c r="AY186" s="288"/>
      <c r="AZ186" s="287"/>
      <c r="BA186" s="288"/>
      <c r="BB186" s="288"/>
      <c r="BC186" s="288"/>
      <c r="BD186" s="287"/>
      <c r="BE186" s="288"/>
      <c r="BF186" s="288"/>
      <c r="BG186" s="288"/>
      <c r="BH186" s="287"/>
      <c r="BI186" s="288"/>
      <c r="BJ186" s="288"/>
      <c r="BK186" s="288"/>
      <c r="BL186" s="287"/>
      <c r="BM186" s="288"/>
      <c r="BN186" s="288"/>
      <c r="BO186" s="288"/>
      <c r="BP186" s="287"/>
      <c r="BQ186" s="288"/>
      <c r="BR186" s="288"/>
      <c r="BS186" s="288"/>
      <c r="BT186" s="287"/>
      <c r="BU186" s="288"/>
      <c r="BV186" s="288"/>
      <c r="BW186" s="288"/>
      <c r="BX186" s="287"/>
      <c r="BY186" s="288"/>
      <c r="BZ186" s="288"/>
      <c r="CA186" s="288"/>
      <c r="CB186" s="253">
        <f t="shared" si="19"/>
      </c>
      <c r="CC186" s="253"/>
      <c r="CD186" s="253"/>
      <c r="CE186" s="253"/>
      <c r="CF186" s="253"/>
      <c r="CH186" s="73"/>
    </row>
    <row r="187" spans="1:86" ht="18" customHeight="1">
      <c r="A187" s="396"/>
      <c r="B187" s="397"/>
      <c r="C187" s="45"/>
      <c r="D187" s="45"/>
      <c r="E187" s="45"/>
      <c r="F187" s="45"/>
      <c r="G187" s="45"/>
      <c r="H187" s="293"/>
      <c r="I187" s="294"/>
      <c r="J187" s="294"/>
      <c r="K187" s="294"/>
      <c r="L187" s="294"/>
      <c r="M187" s="295"/>
      <c r="N187" s="296">
        <f t="shared" si="18"/>
      </c>
      <c r="O187" s="297"/>
      <c r="P187" s="297"/>
      <c r="Q187" s="297"/>
      <c r="R187" s="297"/>
      <c r="S187" s="298"/>
      <c r="T187" s="287"/>
      <c r="U187" s="288"/>
      <c r="V187" s="288"/>
      <c r="W187" s="288"/>
      <c r="X187" s="287"/>
      <c r="Y187" s="288"/>
      <c r="Z187" s="288"/>
      <c r="AA187" s="288"/>
      <c r="AB187" s="287"/>
      <c r="AC187" s="288"/>
      <c r="AD187" s="288"/>
      <c r="AE187" s="288"/>
      <c r="AF187" s="287"/>
      <c r="AG187" s="288"/>
      <c r="AH187" s="288"/>
      <c r="AI187" s="288"/>
      <c r="AJ187" s="287"/>
      <c r="AK187" s="288"/>
      <c r="AL187" s="288"/>
      <c r="AM187" s="288"/>
      <c r="AN187" s="287"/>
      <c r="AO187" s="288"/>
      <c r="AP187" s="288"/>
      <c r="AQ187" s="288"/>
      <c r="AR187" s="287"/>
      <c r="AS187" s="288"/>
      <c r="AT187" s="288"/>
      <c r="AU187" s="288"/>
      <c r="AV187" s="287"/>
      <c r="AW187" s="288"/>
      <c r="AX187" s="288"/>
      <c r="AY187" s="288"/>
      <c r="AZ187" s="287"/>
      <c r="BA187" s="288"/>
      <c r="BB187" s="288"/>
      <c r="BC187" s="288"/>
      <c r="BD187" s="287"/>
      <c r="BE187" s="288"/>
      <c r="BF187" s="288"/>
      <c r="BG187" s="288"/>
      <c r="BH187" s="287"/>
      <c r="BI187" s="288"/>
      <c r="BJ187" s="288"/>
      <c r="BK187" s="288"/>
      <c r="BL187" s="287"/>
      <c r="BM187" s="288"/>
      <c r="BN187" s="288"/>
      <c r="BO187" s="288"/>
      <c r="BP187" s="287"/>
      <c r="BQ187" s="288"/>
      <c r="BR187" s="288"/>
      <c r="BS187" s="288"/>
      <c r="BT187" s="287"/>
      <c r="BU187" s="288"/>
      <c r="BV187" s="288"/>
      <c r="BW187" s="288"/>
      <c r="BX187" s="287"/>
      <c r="BY187" s="288"/>
      <c r="BZ187" s="288"/>
      <c r="CA187" s="288"/>
      <c r="CB187" s="253">
        <f t="shared" si="19"/>
      </c>
      <c r="CC187" s="253"/>
      <c r="CD187" s="253"/>
      <c r="CE187" s="253"/>
      <c r="CF187" s="253"/>
      <c r="CH187" s="73"/>
    </row>
    <row r="188" spans="1:84" ht="18" customHeight="1">
      <c r="A188" s="396"/>
      <c r="B188" s="397"/>
      <c r="C188" s="45"/>
      <c r="D188" s="45"/>
      <c r="E188" s="45"/>
      <c r="F188" s="45"/>
      <c r="G188" s="45"/>
      <c r="H188" s="293"/>
      <c r="I188" s="294"/>
      <c r="J188" s="294"/>
      <c r="K188" s="294"/>
      <c r="L188" s="294"/>
      <c r="M188" s="295"/>
      <c r="N188" s="296">
        <f t="shared" si="18"/>
      </c>
      <c r="O188" s="297"/>
      <c r="P188" s="297"/>
      <c r="Q188" s="297"/>
      <c r="R188" s="297"/>
      <c r="S188" s="298"/>
      <c r="T188" s="287"/>
      <c r="U188" s="288"/>
      <c r="V188" s="288"/>
      <c r="W188" s="288"/>
      <c r="X188" s="287"/>
      <c r="Y188" s="288"/>
      <c r="Z188" s="288"/>
      <c r="AA188" s="288"/>
      <c r="AB188" s="287"/>
      <c r="AC188" s="288"/>
      <c r="AD188" s="288"/>
      <c r="AE188" s="288"/>
      <c r="AF188" s="287"/>
      <c r="AG188" s="288"/>
      <c r="AH188" s="288"/>
      <c r="AI188" s="288"/>
      <c r="AJ188" s="287"/>
      <c r="AK188" s="288"/>
      <c r="AL188" s="288"/>
      <c r="AM188" s="288"/>
      <c r="AN188" s="287"/>
      <c r="AO188" s="288"/>
      <c r="AP188" s="288"/>
      <c r="AQ188" s="288"/>
      <c r="AR188" s="287"/>
      <c r="AS188" s="288"/>
      <c r="AT188" s="288"/>
      <c r="AU188" s="288"/>
      <c r="AV188" s="287"/>
      <c r="AW188" s="288"/>
      <c r="AX188" s="288"/>
      <c r="AY188" s="288"/>
      <c r="AZ188" s="287"/>
      <c r="BA188" s="288"/>
      <c r="BB188" s="288"/>
      <c r="BC188" s="288"/>
      <c r="BD188" s="287"/>
      <c r="BE188" s="288"/>
      <c r="BF188" s="288"/>
      <c r="BG188" s="288"/>
      <c r="BH188" s="287"/>
      <c r="BI188" s="288"/>
      <c r="BJ188" s="288"/>
      <c r="BK188" s="288"/>
      <c r="BL188" s="287"/>
      <c r="BM188" s="288"/>
      <c r="BN188" s="288"/>
      <c r="BO188" s="288"/>
      <c r="BP188" s="287"/>
      <c r="BQ188" s="288"/>
      <c r="BR188" s="288"/>
      <c r="BS188" s="288"/>
      <c r="BT188" s="287"/>
      <c r="BU188" s="288"/>
      <c r="BV188" s="288"/>
      <c r="BW188" s="288"/>
      <c r="BX188" s="287"/>
      <c r="BY188" s="288"/>
      <c r="BZ188" s="288"/>
      <c r="CA188" s="288"/>
      <c r="CB188" s="253">
        <f t="shared" si="19"/>
      </c>
      <c r="CC188" s="253"/>
      <c r="CD188" s="253"/>
      <c r="CE188" s="253"/>
      <c r="CF188" s="253"/>
    </row>
    <row r="189" spans="1:84" ht="18" customHeight="1">
      <c r="A189" s="396"/>
      <c r="B189" s="397"/>
      <c r="C189" s="45"/>
      <c r="D189" s="45"/>
      <c r="E189" s="45"/>
      <c r="F189" s="45"/>
      <c r="G189" s="45"/>
      <c r="H189" s="293"/>
      <c r="I189" s="294"/>
      <c r="J189" s="294"/>
      <c r="K189" s="294"/>
      <c r="L189" s="294"/>
      <c r="M189" s="295"/>
      <c r="N189" s="296">
        <f t="shared" si="18"/>
      </c>
      <c r="O189" s="297"/>
      <c r="P189" s="297"/>
      <c r="Q189" s="297"/>
      <c r="R189" s="297"/>
      <c r="S189" s="298"/>
      <c r="T189" s="287"/>
      <c r="U189" s="288"/>
      <c r="V189" s="288"/>
      <c r="W189" s="288"/>
      <c r="X189" s="287"/>
      <c r="Y189" s="288"/>
      <c r="Z189" s="288"/>
      <c r="AA189" s="288"/>
      <c r="AB189" s="287"/>
      <c r="AC189" s="288"/>
      <c r="AD189" s="288"/>
      <c r="AE189" s="288"/>
      <c r="AF189" s="287"/>
      <c r="AG189" s="288"/>
      <c r="AH189" s="288"/>
      <c r="AI189" s="288"/>
      <c r="AJ189" s="287"/>
      <c r="AK189" s="288"/>
      <c r="AL189" s="288"/>
      <c r="AM189" s="288"/>
      <c r="AN189" s="287"/>
      <c r="AO189" s="288"/>
      <c r="AP189" s="288"/>
      <c r="AQ189" s="288"/>
      <c r="AR189" s="287"/>
      <c r="AS189" s="288"/>
      <c r="AT189" s="288"/>
      <c r="AU189" s="288"/>
      <c r="AV189" s="287"/>
      <c r="AW189" s="288"/>
      <c r="AX189" s="288"/>
      <c r="AY189" s="288"/>
      <c r="AZ189" s="287"/>
      <c r="BA189" s="288"/>
      <c r="BB189" s="288"/>
      <c r="BC189" s="288"/>
      <c r="BD189" s="287"/>
      <c r="BE189" s="288"/>
      <c r="BF189" s="288"/>
      <c r="BG189" s="288"/>
      <c r="BH189" s="287"/>
      <c r="BI189" s="288"/>
      <c r="BJ189" s="288"/>
      <c r="BK189" s="288"/>
      <c r="BL189" s="287"/>
      <c r="BM189" s="288"/>
      <c r="BN189" s="288"/>
      <c r="BO189" s="288"/>
      <c r="BP189" s="287"/>
      <c r="BQ189" s="288"/>
      <c r="BR189" s="288"/>
      <c r="BS189" s="288"/>
      <c r="BT189" s="287"/>
      <c r="BU189" s="288"/>
      <c r="BV189" s="288"/>
      <c r="BW189" s="288"/>
      <c r="BX189" s="287"/>
      <c r="BY189" s="288"/>
      <c r="BZ189" s="288"/>
      <c r="CA189" s="288"/>
      <c r="CB189" s="253">
        <f t="shared" si="19"/>
      </c>
      <c r="CC189" s="253"/>
      <c r="CD189" s="253"/>
      <c r="CE189" s="253"/>
      <c r="CF189" s="253"/>
    </row>
    <row r="190" spans="1:84" ht="18" customHeight="1">
      <c r="A190" s="396"/>
      <c r="B190" s="397"/>
      <c r="C190" s="74"/>
      <c r="D190" s="75"/>
      <c r="E190" s="75"/>
      <c r="F190" s="75"/>
      <c r="G190" s="76"/>
      <c r="H190" s="293"/>
      <c r="I190" s="294"/>
      <c r="J190" s="294"/>
      <c r="K190" s="294"/>
      <c r="L190" s="294"/>
      <c r="M190" s="295"/>
      <c r="N190" s="296">
        <f t="shared" si="18"/>
      </c>
      <c r="O190" s="297"/>
      <c r="P190" s="297"/>
      <c r="Q190" s="297"/>
      <c r="R190" s="297"/>
      <c r="S190" s="298"/>
      <c r="T190" s="287"/>
      <c r="U190" s="288"/>
      <c r="V190" s="288"/>
      <c r="W190" s="288"/>
      <c r="X190" s="287"/>
      <c r="Y190" s="288"/>
      <c r="Z190" s="288"/>
      <c r="AA190" s="288"/>
      <c r="AB190" s="287"/>
      <c r="AC190" s="288"/>
      <c r="AD190" s="288"/>
      <c r="AE190" s="288"/>
      <c r="AF190" s="287"/>
      <c r="AG190" s="288"/>
      <c r="AH190" s="288"/>
      <c r="AI190" s="288"/>
      <c r="AJ190" s="287"/>
      <c r="AK190" s="288"/>
      <c r="AL190" s="288"/>
      <c r="AM190" s="288"/>
      <c r="AN190" s="287"/>
      <c r="AO190" s="288"/>
      <c r="AP190" s="288"/>
      <c r="AQ190" s="288"/>
      <c r="AR190" s="287"/>
      <c r="AS190" s="288"/>
      <c r="AT190" s="288"/>
      <c r="AU190" s="288"/>
      <c r="AV190" s="287"/>
      <c r="AW190" s="288"/>
      <c r="AX190" s="288"/>
      <c r="AY190" s="288"/>
      <c r="AZ190" s="287"/>
      <c r="BA190" s="288"/>
      <c r="BB190" s="288"/>
      <c r="BC190" s="288"/>
      <c r="BD190" s="287"/>
      <c r="BE190" s="288"/>
      <c r="BF190" s="288"/>
      <c r="BG190" s="288"/>
      <c r="BH190" s="287"/>
      <c r="BI190" s="288"/>
      <c r="BJ190" s="288"/>
      <c r="BK190" s="288"/>
      <c r="BL190" s="287"/>
      <c r="BM190" s="288"/>
      <c r="BN190" s="288"/>
      <c r="BO190" s="288"/>
      <c r="BP190" s="287"/>
      <c r="BQ190" s="288"/>
      <c r="BR190" s="288"/>
      <c r="BS190" s="288"/>
      <c r="BT190" s="287"/>
      <c r="BU190" s="288"/>
      <c r="BV190" s="288"/>
      <c r="BW190" s="288"/>
      <c r="BX190" s="287"/>
      <c r="BY190" s="288"/>
      <c r="BZ190" s="288"/>
      <c r="CA190" s="288"/>
      <c r="CB190" s="253">
        <f t="shared" si="19"/>
      </c>
      <c r="CC190" s="253"/>
      <c r="CD190" s="253"/>
      <c r="CE190" s="253"/>
      <c r="CF190" s="253"/>
    </row>
    <row r="191" spans="1:84" ht="18" customHeight="1">
      <c r="A191" s="398"/>
      <c r="B191" s="399"/>
      <c r="C191" s="77" t="s">
        <v>144</v>
      </c>
      <c r="D191" s="77"/>
      <c r="E191" s="289" t="s">
        <v>33</v>
      </c>
      <c r="F191" s="289"/>
      <c r="G191" s="289"/>
      <c r="H191" s="289"/>
      <c r="I191" s="289"/>
      <c r="J191" s="289"/>
      <c r="K191" s="289"/>
      <c r="L191" s="289"/>
      <c r="M191" s="40"/>
      <c r="N191" s="290" t="s">
        <v>137</v>
      </c>
      <c r="O191" s="291"/>
      <c r="P191" s="291" t="s">
        <v>137</v>
      </c>
      <c r="Q191" s="291"/>
      <c r="R191" s="291" t="s">
        <v>137</v>
      </c>
      <c r="S191" s="292"/>
      <c r="T191" s="285">
        <f>IF(SUM(T183:W190)=0,"",SUM(T183:W190))</f>
      </c>
      <c r="U191" s="286"/>
      <c r="V191" s="286"/>
      <c r="W191" s="286"/>
      <c r="X191" s="285">
        <f>IF(SUM(X183:AA190)=0,"",SUM(X183:AA190))</f>
      </c>
      <c r="Y191" s="286"/>
      <c r="Z191" s="286"/>
      <c r="AA191" s="286"/>
      <c r="AB191" s="285">
        <f>IF(SUM(AB183:AE190)=0,"",SUM(AB183:AE190))</f>
      </c>
      <c r="AC191" s="286"/>
      <c r="AD191" s="286"/>
      <c r="AE191" s="286"/>
      <c r="AF191" s="285">
        <f>IF(SUM(AF183:AI190)=0,"",SUM(AF183:AI190))</f>
      </c>
      <c r="AG191" s="286"/>
      <c r="AH191" s="286"/>
      <c r="AI191" s="286"/>
      <c r="AJ191" s="285">
        <f>IF(SUM(AJ183:AM190)=0,"",SUM(AJ183:AM190))</f>
      </c>
      <c r="AK191" s="286"/>
      <c r="AL191" s="286"/>
      <c r="AM191" s="286"/>
      <c r="AN191" s="285">
        <f>IF(SUM(AN183:AQ190)=0,"",SUM(AN183:AQ190))</f>
      </c>
      <c r="AO191" s="286"/>
      <c r="AP191" s="286"/>
      <c r="AQ191" s="286"/>
      <c r="AR191" s="285">
        <f>IF(SUM(AR183:AU190)=0,"",SUM(AR183:AU190))</f>
      </c>
      <c r="AS191" s="286"/>
      <c r="AT191" s="286"/>
      <c r="AU191" s="286"/>
      <c r="AV191" s="285">
        <f>IF(SUM(AV183:AY190)=0,"",SUM(AV183:AY190))</f>
      </c>
      <c r="AW191" s="286"/>
      <c r="AX191" s="286"/>
      <c r="AY191" s="286"/>
      <c r="AZ191" s="285">
        <f>IF(SUM(AZ183:BC190)=0,"",SUM(AZ183:BC190))</f>
      </c>
      <c r="BA191" s="286"/>
      <c r="BB191" s="286"/>
      <c r="BC191" s="286"/>
      <c r="BD191" s="285">
        <f>IF(SUM(BD183:BG190)=0,"",SUM(BD183:BG190))</f>
      </c>
      <c r="BE191" s="286"/>
      <c r="BF191" s="286"/>
      <c r="BG191" s="286"/>
      <c r="BH191" s="285">
        <f>IF(SUM(BH183:BK190)=0,"",SUM(BH183:BK190))</f>
      </c>
      <c r="BI191" s="286"/>
      <c r="BJ191" s="286"/>
      <c r="BK191" s="286"/>
      <c r="BL191" s="285">
        <f>IF(SUM(BL183:BO190)=0,"",SUM(BL183:BO190))</f>
      </c>
      <c r="BM191" s="286"/>
      <c r="BN191" s="286"/>
      <c r="BO191" s="286"/>
      <c r="BP191" s="285">
        <f>IF(SUM(BP183:BS190)=0,"",SUM(BP183:BS190))</f>
      </c>
      <c r="BQ191" s="286"/>
      <c r="BR191" s="286"/>
      <c r="BS191" s="286"/>
      <c r="BT191" s="285">
        <f>IF(SUM(BT183:BW190)=0,"",SUM(BT183:BW190))</f>
      </c>
      <c r="BU191" s="286"/>
      <c r="BV191" s="286"/>
      <c r="BW191" s="286"/>
      <c r="BX191" s="285">
        <f>IF(SUM(BX183:CA190)=0,"",SUM(BX183:CA190))</f>
      </c>
      <c r="BY191" s="286"/>
      <c r="BZ191" s="286"/>
      <c r="CA191" s="286"/>
      <c r="CB191" s="286">
        <f>SUM(CB183:CF190)</f>
        <v>0</v>
      </c>
      <c r="CC191" s="286"/>
      <c r="CD191" s="286"/>
      <c r="CE191" s="286"/>
      <c r="CF191" s="286"/>
    </row>
    <row r="192" spans="1:84" ht="18" customHeight="1" hidden="1">
      <c r="A192" s="78"/>
      <c r="B192" s="79"/>
      <c r="C192" s="80" t="s">
        <v>144</v>
      </c>
      <c r="D192" s="80"/>
      <c r="E192" s="281" t="s">
        <v>181</v>
      </c>
      <c r="F192" s="281"/>
      <c r="G192" s="281"/>
      <c r="H192" s="281"/>
      <c r="I192" s="281"/>
      <c r="J192" s="281"/>
      <c r="K192" s="281"/>
      <c r="L192" s="281"/>
      <c r="M192" s="81"/>
      <c r="N192" s="282" t="s">
        <v>137</v>
      </c>
      <c r="O192" s="283"/>
      <c r="P192" s="283" t="s">
        <v>137</v>
      </c>
      <c r="Q192" s="283"/>
      <c r="R192" s="283" t="s">
        <v>137</v>
      </c>
      <c r="S192" s="284"/>
      <c r="T192" s="280">
        <f>IF(T191="","",COUNTIF(T183:W190,"&gt;0"))</f>
      </c>
      <c r="U192" s="280"/>
      <c r="V192" s="280"/>
      <c r="W192" s="280"/>
      <c r="X192" s="280">
        <f>IF(X191="","",COUNTIF(X183:AA190,"&gt;0"))</f>
      </c>
      <c r="Y192" s="280"/>
      <c r="Z192" s="280"/>
      <c r="AA192" s="280"/>
      <c r="AB192" s="280">
        <f>IF(AB191="","",COUNTIF(AB183:AE190,"&gt;0"))</f>
      </c>
      <c r="AC192" s="280"/>
      <c r="AD192" s="280"/>
      <c r="AE192" s="280"/>
      <c r="AF192" s="280">
        <f>IF(AF191="","",COUNTIF(AF183:AI190,"&gt;0"))</f>
      </c>
      <c r="AG192" s="280"/>
      <c r="AH192" s="280"/>
      <c r="AI192" s="280"/>
      <c r="AJ192" s="280">
        <f>IF(AJ191="","",COUNTIF(AJ183:AM190,"&gt;0"))</f>
      </c>
      <c r="AK192" s="280"/>
      <c r="AL192" s="280"/>
      <c r="AM192" s="280"/>
      <c r="AN192" s="280">
        <f>IF(AN191="","",COUNTIF(AN183:AQ190,"&gt;0"))</f>
      </c>
      <c r="AO192" s="280"/>
      <c r="AP192" s="280"/>
      <c r="AQ192" s="280"/>
      <c r="AR192" s="280">
        <f>IF(AR191="","",COUNTIF(AR183:AU190,"&gt;0"))</f>
      </c>
      <c r="AS192" s="280"/>
      <c r="AT192" s="280"/>
      <c r="AU192" s="280"/>
      <c r="AV192" s="280">
        <f>IF(AV191="","",COUNTIF(AV183:AY190,"&gt;0"))</f>
      </c>
      <c r="AW192" s="280"/>
      <c r="AX192" s="280"/>
      <c r="AY192" s="280"/>
      <c r="AZ192" s="280">
        <f>IF(AZ191="","",COUNTIF(AZ183:BC190,"&gt;0"))</f>
      </c>
      <c r="BA192" s="280"/>
      <c r="BB192" s="280"/>
      <c r="BC192" s="280"/>
      <c r="BD192" s="280">
        <f>IF(BD191="","",COUNTIF(BD183:BG190,"&gt;0"))</f>
      </c>
      <c r="BE192" s="280"/>
      <c r="BF192" s="280"/>
      <c r="BG192" s="280"/>
      <c r="BH192" s="280">
        <f>IF(BH191="","",COUNTIF(BH183:BK190,"&gt;0"))</f>
      </c>
      <c r="BI192" s="280"/>
      <c r="BJ192" s="280"/>
      <c r="BK192" s="280"/>
      <c r="BL192" s="280">
        <f>IF(BL191="","",COUNTIF(BL183:BO190,"&gt;0"))</f>
      </c>
      <c r="BM192" s="280"/>
      <c r="BN192" s="280"/>
      <c r="BO192" s="280"/>
      <c r="BP192" s="271"/>
      <c r="BQ192" s="271"/>
      <c r="BR192" s="271"/>
      <c r="BS192" s="271"/>
      <c r="BT192" s="271"/>
      <c r="BU192" s="271"/>
      <c r="BV192" s="271"/>
      <c r="BW192" s="271"/>
      <c r="BX192" s="271"/>
      <c r="BY192" s="271"/>
      <c r="BZ192" s="271"/>
      <c r="CA192" s="271"/>
      <c r="CB192" s="272">
        <f>IF(SUM(T192:CA192)=0,"",SUM(T192:CA192))</f>
      </c>
      <c r="CC192" s="272"/>
      <c r="CD192" s="272"/>
      <c r="CE192" s="272"/>
      <c r="CF192" s="272"/>
    </row>
    <row r="193" spans="1:84" ht="18" customHeight="1">
      <c r="A193" s="273" t="s">
        <v>155</v>
      </c>
      <c r="B193" s="274"/>
      <c r="C193" s="274"/>
      <c r="D193" s="274"/>
      <c r="E193" s="274"/>
      <c r="F193" s="274"/>
      <c r="G193" s="274"/>
      <c r="H193" s="275" t="s">
        <v>152</v>
      </c>
      <c r="I193" s="276"/>
      <c r="J193" s="276"/>
      <c r="K193" s="276"/>
      <c r="L193" s="276"/>
      <c r="M193" s="277"/>
      <c r="N193" s="263" t="s">
        <v>137</v>
      </c>
      <c r="O193" s="264"/>
      <c r="P193" s="264" t="s">
        <v>137</v>
      </c>
      <c r="Q193" s="264"/>
      <c r="R193" s="264" t="s">
        <v>137</v>
      </c>
      <c r="S193" s="266"/>
      <c r="T193" s="278">
        <f>IF(SUM(T159,T177,T191)=0,"",SUM(T159,T177,T191))</f>
      </c>
      <c r="U193" s="269"/>
      <c r="V193" s="269"/>
      <c r="W193" s="270"/>
      <c r="X193" s="279">
        <f>IF(SUM(X159,X177,X191)=0,"",SUM(X159,X177,X191))</f>
      </c>
      <c r="Y193" s="269"/>
      <c r="Z193" s="269"/>
      <c r="AA193" s="270"/>
      <c r="AB193" s="279">
        <f>IF(SUM(AB159,AB177,AB191)=0,"",SUM(AB159,AB177,AB191))</f>
      </c>
      <c r="AC193" s="269"/>
      <c r="AD193" s="269"/>
      <c r="AE193" s="270"/>
      <c r="AF193" s="269">
        <f>IF(SUM(AF159,AF177,AF191)=0,"",SUM(AF159,AF177,AF191))</f>
      </c>
      <c r="AG193" s="269"/>
      <c r="AH193" s="269"/>
      <c r="AI193" s="270"/>
      <c r="AJ193" s="269">
        <f>IF(SUM(AJ159,AJ177,AJ191)=0,"",SUM(AJ159,AJ177,AJ191))</f>
      </c>
      <c r="AK193" s="269"/>
      <c r="AL193" s="269"/>
      <c r="AM193" s="270"/>
      <c r="AN193" s="269">
        <f>IF(SUM(AN159,AN177,AN191)=0,"",SUM(AN159,AN177,AN191))</f>
      </c>
      <c r="AO193" s="269"/>
      <c r="AP193" s="269"/>
      <c r="AQ193" s="270"/>
      <c r="AR193" s="269">
        <f>IF(SUM(AR159,AR177,AR191)=0,"",SUM(AR159,AR177,AR191))</f>
      </c>
      <c r="AS193" s="269"/>
      <c r="AT193" s="269"/>
      <c r="AU193" s="270"/>
      <c r="AV193" s="269">
        <f>IF(SUM(AV159,AV177,AV191)=0,"",SUM(AV159,AV177,AV191))</f>
      </c>
      <c r="AW193" s="269"/>
      <c r="AX193" s="269"/>
      <c r="AY193" s="270"/>
      <c r="AZ193" s="269">
        <f>IF(SUM(AZ159,AZ177,AZ191)=0,"",SUM(AZ159,AZ177,AZ191))</f>
      </c>
      <c r="BA193" s="269"/>
      <c r="BB193" s="269"/>
      <c r="BC193" s="270"/>
      <c r="BD193" s="269">
        <f>IF(SUM(BD159,BD177,BD191)=0,"",SUM(BD159,BD177,BD191))</f>
      </c>
      <c r="BE193" s="269"/>
      <c r="BF193" s="269"/>
      <c r="BG193" s="270"/>
      <c r="BH193" s="269">
        <f>IF(SUM(BH159,BH177,BH191)=0,"",SUM(BH159,BH177,BH191))</f>
      </c>
      <c r="BI193" s="269"/>
      <c r="BJ193" s="269"/>
      <c r="BK193" s="270"/>
      <c r="BL193" s="269">
        <f>IF(SUM(BL159,BL177,BL191)=0,"",SUM(BL159,BL177,BL191))</f>
      </c>
      <c r="BM193" s="269"/>
      <c r="BN193" s="269"/>
      <c r="BO193" s="270"/>
      <c r="BP193" s="269">
        <f>IF(SUM(BP159,BP177,BP191)=0,"",SUM(BP159,BP177,BP191))</f>
      </c>
      <c r="BQ193" s="269"/>
      <c r="BR193" s="269"/>
      <c r="BS193" s="270"/>
      <c r="BT193" s="269">
        <f>IF(SUM(BT159,BT177,BT191)=0,"",SUM(BT159,BT177,BT191))</f>
      </c>
      <c r="BU193" s="269"/>
      <c r="BV193" s="269"/>
      <c r="BW193" s="270"/>
      <c r="BX193" s="269">
        <f>IF(SUM(BX159,BX177,BX191)=0,"",SUM(BX159,BX177,BX191))</f>
      </c>
      <c r="BY193" s="269"/>
      <c r="BZ193" s="269"/>
      <c r="CA193" s="270"/>
      <c r="CB193" s="253">
        <f>SUM(T193:CA193)</f>
        <v>0</v>
      </c>
      <c r="CC193" s="253"/>
      <c r="CD193" s="253"/>
      <c r="CE193" s="253"/>
      <c r="CF193" s="253"/>
    </row>
    <row r="194" spans="1:84" ht="12" customHeight="1">
      <c r="A194" s="254" t="s">
        <v>154</v>
      </c>
      <c r="B194" s="255"/>
      <c r="C194" s="255"/>
      <c r="D194" s="255"/>
      <c r="E194" s="255"/>
      <c r="F194" s="255"/>
      <c r="G194" s="255"/>
      <c r="H194" s="258" t="s">
        <v>153</v>
      </c>
      <c r="I194" s="259"/>
      <c r="J194" s="259"/>
      <c r="K194" s="259"/>
      <c r="L194" s="259"/>
      <c r="M194" s="260"/>
      <c r="N194" s="261" t="s">
        <v>137</v>
      </c>
      <c r="O194" s="262"/>
      <c r="P194" s="262" t="s">
        <v>137</v>
      </c>
      <c r="Q194" s="262"/>
      <c r="R194" s="262" t="s">
        <v>137</v>
      </c>
      <c r="S194" s="265"/>
      <c r="T194" s="267">
        <f>IF(SUM(T160,T178,T192)=0,"",SUM(T160,T178,T192))</f>
      </c>
      <c r="U194" s="239"/>
      <c r="V194" s="239"/>
      <c r="W194" s="237" t="s">
        <v>136</v>
      </c>
      <c r="X194" s="251">
        <f>IF(SUM(X160,X178,X192)=0,"",SUM(X160,X178,X192))</f>
      </c>
      <c r="Y194" s="239"/>
      <c r="Z194" s="239"/>
      <c r="AA194" s="237" t="s">
        <v>136</v>
      </c>
      <c r="AB194" s="251">
        <f>IF(SUM(AB160,AB178,AB192)=0,"",SUM(AB160,AB178,AB192))</f>
      </c>
      <c r="AC194" s="239"/>
      <c r="AD194" s="239"/>
      <c r="AE194" s="237" t="s">
        <v>136</v>
      </c>
      <c r="AF194" s="239">
        <f>IF(SUM(AF160,AF178,AF192)=0,"",SUM(AF160,AF178,AF192))</f>
      </c>
      <c r="AG194" s="239"/>
      <c r="AH194" s="239"/>
      <c r="AI194" s="237" t="s">
        <v>136</v>
      </c>
      <c r="AJ194" s="239">
        <f>IF(SUM(AJ160,AJ178,AJ192)=0,"",SUM(AJ160,AJ178,AJ192))</f>
      </c>
      <c r="AK194" s="239"/>
      <c r="AL194" s="239"/>
      <c r="AM194" s="237" t="s">
        <v>136</v>
      </c>
      <c r="AN194" s="239">
        <f>IF(SUM(AN160,AN178,AN192)=0,"",SUM(AN160,AN178,AN192))</f>
      </c>
      <c r="AO194" s="239"/>
      <c r="AP194" s="239"/>
      <c r="AQ194" s="237" t="s">
        <v>136</v>
      </c>
      <c r="AR194" s="239">
        <f>IF(SUM(AR160,AR178,AR192)=0,"",SUM(AR160,AR178,AR192))</f>
      </c>
      <c r="AS194" s="239"/>
      <c r="AT194" s="239"/>
      <c r="AU194" s="237" t="s">
        <v>136</v>
      </c>
      <c r="AV194" s="239">
        <f>IF(SUM(AV160,AV178,AV192)=0,"",SUM(AV160,AV178,AV192))</f>
      </c>
      <c r="AW194" s="239"/>
      <c r="AX194" s="239"/>
      <c r="AY194" s="237" t="s">
        <v>136</v>
      </c>
      <c r="AZ194" s="239">
        <f>IF(SUM(AZ160,AZ178,AZ192)=0,"",SUM(AZ160,AZ178,AZ192))</f>
      </c>
      <c r="BA194" s="239"/>
      <c r="BB194" s="239"/>
      <c r="BC194" s="237" t="s">
        <v>136</v>
      </c>
      <c r="BD194" s="239">
        <f>IF(SUM(BD160,BD178,BD192)=0,"",SUM(BD160,BD178,BD192))</f>
      </c>
      <c r="BE194" s="239"/>
      <c r="BF194" s="239"/>
      <c r="BG194" s="237" t="s">
        <v>136</v>
      </c>
      <c r="BH194" s="239">
        <f>IF(SUM(BH160,BH178,BH192)=0,"",SUM(BH160,BH178,BH192))</f>
      </c>
      <c r="BI194" s="239"/>
      <c r="BJ194" s="239"/>
      <c r="BK194" s="237" t="s">
        <v>136</v>
      </c>
      <c r="BL194" s="239">
        <f>IF(SUM(BL160,BL178,BL192)=0,"",SUM(BL160,BL178,BL192))</f>
      </c>
      <c r="BM194" s="239"/>
      <c r="BN194" s="239"/>
      <c r="BO194" s="237" t="s">
        <v>136</v>
      </c>
      <c r="BP194" s="241"/>
      <c r="BQ194" s="242"/>
      <c r="BR194" s="242"/>
      <c r="BS194" s="243"/>
      <c r="BT194" s="242"/>
      <c r="BU194" s="242"/>
      <c r="BV194" s="242"/>
      <c r="BW194" s="243"/>
      <c r="BX194" s="242"/>
      <c r="BY194" s="242"/>
      <c r="BZ194" s="242"/>
      <c r="CA194" s="243"/>
      <c r="CB194" s="247">
        <f>SUM(T194:CA195)</f>
        <v>0</v>
      </c>
      <c r="CC194" s="248"/>
      <c r="CD194" s="248"/>
      <c r="CE194" s="248"/>
      <c r="CF194" s="237" t="s">
        <v>169</v>
      </c>
    </row>
    <row r="195" spans="1:84" ht="6" customHeight="1">
      <c r="A195" s="256"/>
      <c r="B195" s="257"/>
      <c r="C195" s="257"/>
      <c r="D195" s="257"/>
      <c r="E195" s="257"/>
      <c r="F195" s="257"/>
      <c r="G195" s="257"/>
      <c r="H195" s="258"/>
      <c r="I195" s="259"/>
      <c r="J195" s="259"/>
      <c r="K195" s="259"/>
      <c r="L195" s="259"/>
      <c r="M195" s="260"/>
      <c r="N195" s="263"/>
      <c r="O195" s="264"/>
      <c r="P195" s="264"/>
      <c r="Q195" s="264"/>
      <c r="R195" s="264"/>
      <c r="S195" s="266"/>
      <c r="T195" s="268"/>
      <c r="U195" s="240"/>
      <c r="V195" s="240"/>
      <c r="W195" s="238"/>
      <c r="X195" s="252"/>
      <c r="Y195" s="240"/>
      <c r="Z195" s="240"/>
      <c r="AA195" s="238"/>
      <c r="AB195" s="252"/>
      <c r="AC195" s="240"/>
      <c r="AD195" s="240"/>
      <c r="AE195" s="238"/>
      <c r="AF195" s="240"/>
      <c r="AG195" s="240"/>
      <c r="AH195" s="240"/>
      <c r="AI195" s="238"/>
      <c r="AJ195" s="240"/>
      <c r="AK195" s="240"/>
      <c r="AL195" s="240"/>
      <c r="AM195" s="238"/>
      <c r="AN195" s="240"/>
      <c r="AO195" s="240"/>
      <c r="AP195" s="240"/>
      <c r="AQ195" s="238"/>
      <c r="AR195" s="240"/>
      <c r="AS195" s="240"/>
      <c r="AT195" s="240"/>
      <c r="AU195" s="238"/>
      <c r="AV195" s="240"/>
      <c r="AW195" s="240"/>
      <c r="AX195" s="240"/>
      <c r="AY195" s="238"/>
      <c r="AZ195" s="240"/>
      <c r="BA195" s="240"/>
      <c r="BB195" s="240"/>
      <c r="BC195" s="238"/>
      <c r="BD195" s="240"/>
      <c r="BE195" s="240"/>
      <c r="BF195" s="240"/>
      <c r="BG195" s="238"/>
      <c r="BH195" s="240"/>
      <c r="BI195" s="240"/>
      <c r="BJ195" s="240"/>
      <c r="BK195" s="238"/>
      <c r="BL195" s="240"/>
      <c r="BM195" s="240"/>
      <c r="BN195" s="240"/>
      <c r="BO195" s="238"/>
      <c r="BP195" s="244"/>
      <c r="BQ195" s="245"/>
      <c r="BR195" s="245"/>
      <c r="BS195" s="246"/>
      <c r="BT195" s="245"/>
      <c r="BU195" s="245"/>
      <c r="BV195" s="245"/>
      <c r="BW195" s="246"/>
      <c r="BX195" s="245"/>
      <c r="BY195" s="245"/>
      <c r="BZ195" s="245"/>
      <c r="CA195" s="246"/>
      <c r="CB195" s="249"/>
      <c r="CC195" s="250"/>
      <c r="CD195" s="250"/>
      <c r="CE195" s="250"/>
      <c r="CF195" s="238"/>
    </row>
    <row r="196" ht="18" customHeight="1"/>
    <row r="197" spans="1:84" ht="18" customHeight="1">
      <c r="A197" s="233" t="s">
        <v>34</v>
      </c>
      <c r="B197" s="233"/>
      <c r="C197" s="233"/>
      <c r="D197" s="233" t="s">
        <v>160</v>
      </c>
      <c r="E197" s="233"/>
      <c r="F197" s="233"/>
      <c r="G197" s="233"/>
      <c r="H197" s="233"/>
      <c r="I197" s="233"/>
      <c r="J197" s="233"/>
      <c r="K197" s="233"/>
      <c r="L197" s="233"/>
      <c r="M197" s="233" t="s">
        <v>164</v>
      </c>
      <c r="N197" s="233"/>
      <c r="O197" s="233"/>
      <c r="P197" s="233"/>
      <c r="Q197" s="233"/>
      <c r="R197" s="233"/>
      <c r="S197" s="233"/>
      <c r="T197" s="233"/>
      <c r="U197" s="233"/>
      <c r="V197" s="234" t="s">
        <v>165</v>
      </c>
      <c r="W197" s="235"/>
      <c r="X197" s="235"/>
      <c r="Y197" s="235"/>
      <c r="Z197" s="235"/>
      <c r="AA197" s="235"/>
      <c r="AB197" s="236"/>
      <c r="AC197" s="233" t="s">
        <v>34</v>
      </c>
      <c r="AD197" s="233"/>
      <c r="AE197" s="233"/>
      <c r="AF197" s="233" t="s">
        <v>160</v>
      </c>
      <c r="AG197" s="233"/>
      <c r="AH197" s="233"/>
      <c r="AI197" s="233"/>
      <c r="AJ197" s="233"/>
      <c r="AK197" s="233"/>
      <c r="AL197" s="233"/>
      <c r="AM197" s="233"/>
      <c r="AN197" s="233"/>
      <c r="AO197" s="233" t="s">
        <v>164</v>
      </c>
      <c r="AP197" s="233"/>
      <c r="AQ197" s="233"/>
      <c r="AR197" s="233"/>
      <c r="AS197" s="233"/>
      <c r="AT197" s="233"/>
      <c r="AU197" s="233"/>
      <c r="AV197" s="233"/>
      <c r="AW197" s="233"/>
      <c r="AX197" s="234" t="s">
        <v>165</v>
      </c>
      <c r="AY197" s="235"/>
      <c r="AZ197" s="235"/>
      <c r="BA197" s="235"/>
      <c r="BB197" s="235"/>
      <c r="BC197" s="235"/>
      <c r="BD197" s="236"/>
      <c r="BE197" s="233" t="s">
        <v>34</v>
      </c>
      <c r="BF197" s="233"/>
      <c r="BG197" s="233"/>
      <c r="BH197" s="233" t="s">
        <v>160</v>
      </c>
      <c r="BI197" s="233"/>
      <c r="BJ197" s="233"/>
      <c r="BK197" s="233"/>
      <c r="BL197" s="233"/>
      <c r="BM197" s="233"/>
      <c r="BN197" s="233"/>
      <c r="BO197" s="233"/>
      <c r="BP197" s="233"/>
      <c r="BQ197" s="233" t="s">
        <v>164</v>
      </c>
      <c r="BR197" s="233"/>
      <c r="BS197" s="233"/>
      <c r="BT197" s="233"/>
      <c r="BU197" s="233"/>
      <c r="BV197" s="233"/>
      <c r="BW197" s="233"/>
      <c r="BX197" s="233"/>
      <c r="BY197" s="233"/>
      <c r="BZ197" s="234" t="s">
        <v>165</v>
      </c>
      <c r="CA197" s="235"/>
      <c r="CB197" s="235"/>
      <c r="CC197" s="235"/>
      <c r="CD197" s="235"/>
      <c r="CE197" s="235"/>
      <c r="CF197" s="236"/>
    </row>
    <row r="198" spans="1:84" ht="18" customHeight="1">
      <c r="A198" s="231" t="s">
        <v>161</v>
      </c>
      <c r="B198" s="231"/>
      <c r="C198" s="231"/>
      <c r="D198" s="232"/>
      <c r="E198" s="232"/>
      <c r="F198" s="232"/>
      <c r="G198" s="232"/>
      <c r="H198" s="232"/>
      <c r="I198" s="232"/>
      <c r="J198" s="232"/>
      <c r="K198" s="232"/>
      <c r="L198" s="232"/>
      <c r="M198" s="232"/>
      <c r="N198" s="232"/>
      <c r="O198" s="232"/>
      <c r="P198" s="232"/>
      <c r="Q198" s="232"/>
      <c r="R198" s="232"/>
      <c r="S198" s="232"/>
      <c r="T198" s="232"/>
      <c r="U198" s="232"/>
      <c r="V198" s="228"/>
      <c r="W198" s="229"/>
      <c r="X198" s="229"/>
      <c r="Y198" s="229"/>
      <c r="Z198" s="229"/>
      <c r="AA198" s="229"/>
      <c r="AB198" s="230"/>
      <c r="AC198" s="231" t="s">
        <v>182</v>
      </c>
      <c r="AD198" s="231"/>
      <c r="AE198" s="231"/>
      <c r="AF198" s="232"/>
      <c r="AG198" s="232"/>
      <c r="AH198" s="232"/>
      <c r="AI198" s="232"/>
      <c r="AJ198" s="232"/>
      <c r="AK198" s="232"/>
      <c r="AL198" s="232"/>
      <c r="AM198" s="232"/>
      <c r="AN198" s="232"/>
      <c r="AO198" s="232"/>
      <c r="AP198" s="232"/>
      <c r="AQ198" s="232"/>
      <c r="AR198" s="232"/>
      <c r="AS198" s="232"/>
      <c r="AT198" s="232"/>
      <c r="AU198" s="232"/>
      <c r="AV198" s="232"/>
      <c r="AW198" s="232"/>
      <c r="AX198" s="228"/>
      <c r="AY198" s="229"/>
      <c r="AZ198" s="229"/>
      <c r="BA198" s="229"/>
      <c r="BB198" s="229"/>
      <c r="BC198" s="229"/>
      <c r="BD198" s="230"/>
      <c r="BE198" s="231" t="s">
        <v>166</v>
      </c>
      <c r="BF198" s="231"/>
      <c r="BG198" s="231"/>
      <c r="BH198" s="232"/>
      <c r="BI198" s="232"/>
      <c r="BJ198" s="232"/>
      <c r="BK198" s="232"/>
      <c r="BL198" s="232"/>
      <c r="BM198" s="232"/>
      <c r="BN198" s="232"/>
      <c r="BO198" s="232"/>
      <c r="BP198" s="232"/>
      <c r="BQ198" s="232"/>
      <c r="BR198" s="232"/>
      <c r="BS198" s="232"/>
      <c r="BT198" s="232"/>
      <c r="BU198" s="232"/>
      <c r="BV198" s="232"/>
      <c r="BW198" s="232"/>
      <c r="BX198" s="232"/>
      <c r="BY198" s="232"/>
      <c r="BZ198" s="228"/>
      <c r="CA198" s="229"/>
      <c r="CB198" s="229"/>
      <c r="CC198" s="229"/>
      <c r="CD198" s="229"/>
      <c r="CE198" s="229"/>
      <c r="CF198" s="230"/>
    </row>
    <row r="199" spans="1:84" ht="18" customHeight="1">
      <c r="A199" s="227" t="s">
        <v>162</v>
      </c>
      <c r="B199" s="227"/>
      <c r="C199" s="227"/>
      <c r="D199" s="226"/>
      <c r="E199" s="226"/>
      <c r="F199" s="226"/>
      <c r="G199" s="226"/>
      <c r="H199" s="226"/>
      <c r="I199" s="226"/>
      <c r="J199" s="226"/>
      <c r="K199" s="226"/>
      <c r="L199" s="226"/>
      <c r="M199" s="226"/>
      <c r="N199" s="226"/>
      <c r="O199" s="226"/>
      <c r="P199" s="226"/>
      <c r="Q199" s="226"/>
      <c r="R199" s="226"/>
      <c r="S199" s="226"/>
      <c r="T199" s="226"/>
      <c r="U199" s="226"/>
      <c r="V199" s="223"/>
      <c r="W199" s="224"/>
      <c r="X199" s="224"/>
      <c r="Y199" s="224"/>
      <c r="Z199" s="224"/>
      <c r="AA199" s="224"/>
      <c r="AB199" s="225"/>
      <c r="AC199" s="227" t="s">
        <v>183</v>
      </c>
      <c r="AD199" s="227"/>
      <c r="AE199" s="227"/>
      <c r="AF199" s="226"/>
      <c r="AG199" s="226"/>
      <c r="AH199" s="226"/>
      <c r="AI199" s="226"/>
      <c r="AJ199" s="226"/>
      <c r="AK199" s="226"/>
      <c r="AL199" s="226"/>
      <c r="AM199" s="226"/>
      <c r="AN199" s="226"/>
      <c r="AO199" s="226"/>
      <c r="AP199" s="226"/>
      <c r="AQ199" s="226"/>
      <c r="AR199" s="226"/>
      <c r="AS199" s="226"/>
      <c r="AT199" s="226"/>
      <c r="AU199" s="226"/>
      <c r="AV199" s="226"/>
      <c r="AW199" s="226"/>
      <c r="AX199" s="223"/>
      <c r="AY199" s="224"/>
      <c r="AZ199" s="224"/>
      <c r="BA199" s="224"/>
      <c r="BB199" s="224"/>
      <c r="BC199" s="224"/>
      <c r="BD199" s="225"/>
      <c r="BE199" s="227" t="s">
        <v>167</v>
      </c>
      <c r="BF199" s="227"/>
      <c r="BG199" s="227"/>
      <c r="BH199" s="226"/>
      <c r="BI199" s="226"/>
      <c r="BJ199" s="226"/>
      <c r="BK199" s="226"/>
      <c r="BL199" s="226"/>
      <c r="BM199" s="226"/>
      <c r="BN199" s="226"/>
      <c r="BO199" s="226"/>
      <c r="BP199" s="226"/>
      <c r="BQ199" s="226"/>
      <c r="BR199" s="226"/>
      <c r="BS199" s="226"/>
      <c r="BT199" s="226"/>
      <c r="BU199" s="226"/>
      <c r="BV199" s="226"/>
      <c r="BW199" s="226"/>
      <c r="BX199" s="226"/>
      <c r="BY199" s="226"/>
      <c r="BZ199" s="223"/>
      <c r="CA199" s="224"/>
      <c r="CB199" s="224"/>
      <c r="CC199" s="224"/>
      <c r="CD199" s="224"/>
      <c r="CE199" s="224"/>
      <c r="CF199" s="225"/>
    </row>
    <row r="200" spans="1:84" ht="409.5">
      <c r="A200" s="26"/>
      <c r="B200" s="26"/>
      <c r="C200" s="26"/>
      <c r="D200" s="26"/>
      <c r="E200" s="26"/>
      <c r="F200" s="26"/>
      <c r="G200" s="26"/>
      <c r="H200" s="26"/>
      <c r="I200" s="26"/>
      <c r="J200" s="26"/>
      <c r="K200" s="26"/>
      <c r="L200" s="26"/>
      <c r="M200" s="26"/>
      <c r="N200" s="26"/>
      <c r="O200" s="26"/>
      <c r="P200" s="26"/>
      <c r="Q200" s="26"/>
      <c r="R200" s="26"/>
      <c r="S200" s="26"/>
      <c r="T200" s="27"/>
      <c r="U200" s="27"/>
      <c r="V200" s="27"/>
      <c r="W200" s="27"/>
      <c r="X200" s="27"/>
      <c r="Y200" s="27"/>
      <c r="Z200" s="27"/>
      <c r="AA200" s="27"/>
      <c r="AB200" s="27"/>
      <c r="AC200" s="27"/>
      <c r="AD200" s="27"/>
      <c r="AE200" s="27"/>
      <c r="AF200" s="27"/>
      <c r="AG200" s="27"/>
      <c r="AH200" s="27"/>
      <c r="AI200" s="27"/>
      <c r="AJ200" s="27"/>
      <c r="AK200" s="27"/>
      <c r="AL200" s="27"/>
      <c r="AM200" s="27"/>
      <c r="AN200" s="27"/>
      <c r="AO200" s="27"/>
      <c r="AP200" s="27"/>
      <c r="AQ200" s="27"/>
      <c r="AR200" s="27"/>
      <c r="AS200" s="27"/>
      <c r="AT200" s="27"/>
      <c r="AU200" s="27"/>
      <c r="AV200" s="27"/>
      <c r="AW200" s="27"/>
      <c r="AX200" s="27"/>
      <c r="AY200" s="27"/>
      <c r="AZ200" s="27"/>
      <c r="BA200" s="27"/>
      <c r="BB200" s="27"/>
      <c r="BC200" s="27"/>
      <c r="BD200" s="27"/>
      <c r="BE200" s="27"/>
      <c r="BF200" s="27"/>
      <c r="BG200" s="27"/>
      <c r="BH200" s="27"/>
      <c r="BI200" s="27"/>
      <c r="BJ200" s="27"/>
      <c r="BK200" s="27"/>
      <c r="BL200" s="27"/>
      <c r="BM200" s="27"/>
      <c r="BN200" s="27"/>
      <c r="BO200" s="27"/>
      <c r="BP200" s="27"/>
      <c r="BQ200" s="27"/>
      <c r="BR200" s="27"/>
      <c r="BS200" s="27"/>
      <c r="BT200" s="27"/>
      <c r="BU200" s="27"/>
      <c r="BV200" s="27"/>
      <c r="BW200" s="27"/>
      <c r="BX200" s="27"/>
      <c r="BY200" s="27"/>
      <c r="BZ200" s="27"/>
      <c r="CA200" s="27"/>
      <c r="CB200" s="27"/>
      <c r="CC200" s="27"/>
      <c r="CD200" s="28"/>
      <c r="CE200" s="28"/>
      <c r="CF200" s="28"/>
    </row>
    <row r="201" spans="1:84" ht="18" customHeight="1">
      <c r="A201" s="450" t="s">
        <v>288</v>
      </c>
      <c r="B201" s="451"/>
      <c r="C201" s="451"/>
      <c r="D201" s="29">
        <f>D9</f>
        <v>0</v>
      </c>
      <c r="E201" s="30">
        <f>E9</f>
        <v>0</v>
      </c>
      <c r="F201" s="452" t="s">
        <v>35</v>
      </c>
      <c r="G201" s="452"/>
      <c r="H201" s="452"/>
      <c r="I201" s="452"/>
      <c r="J201" s="452"/>
      <c r="K201" s="452"/>
      <c r="L201" s="452"/>
      <c r="M201" s="452"/>
      <c r="N201" s="452"/>
      <c r="O201" s="452"/>
      <c r="P201" s="452"/>
      <c r="Q201" s="452"/>
      <c r="R201" s="452"/>
      <c r="S201" s="452"/>
      <c r="T201" s="452"/>
      <c r="U201" s="452"/>
      <c r="V201" s="452"/>
      <c r="W201" s="430" t="s">
        <v>39</v>
      </c>
      <c r="X201" s="429"/>
      <c r="Y201" s="429"/>
      <c r="Z201" s="431"/>
      <c r="AA201" s="430">
        <f>IF('確定賃金内訳表'!$AA$2="","",'確定賃金内訳表'!$AA$2)</f>
      </c>
      <c r="AB201" s="429"/>
      <c r="AC201" s="429"/>
      <c r="AD201" s="429"/>
      <c r="AE201" s="429"/>
      <c r="AF201" s="429"/>
      <c r="AG201" s="429"/>
      <c r="AH201" s="429"/>
      <c r="AI201" s="429"/>
      <c r="AJ201" s="429"/>
      <c r="AK201" s="429"/>
      <c r="AL201" s="429"/>
      <c r="AM201" s="431"/>
      <c r="AN201" s="453" t="s">
        <v>40</v>
      </c>
      <c r="AO201" s="454"/>
      <c r="AP201" s="454"/>
      <c r="AQ201" s="455"/>
      <c r="AR201" s="454">
        <f>IF('確定賃金内訳表'!$AA$4="","",'確定賃金内訳表'!$AA$4&amp;"-"&amp;'確定賃金内訳表'!$AE$4&amp;"-"&amp;'確定賃金内訳表'!$AJ$4)</f>
      </c>
      <c r="AS201" s="454"/>
      <c r="AT201" s="454"/>
      <c r="AU201" s="454"/>
      <c r="AV201" s="454"/>
      <c r="AW201" s="454"/>
      <c r="AX201" s="454"/>
      <c r="AY201" s="455"/>
      <c r="AZ201" s="429" t="s">
        <v>41</v>
      </c>
      <c r="BA201" s="429"/>
      <c r="BB201" s="429"/>
      <c r="BC201" s="429"/>
      <c r="BD201" s="430">
        <f>IF('確定賃金内訳表'!$AV$4="","",'確定賃金内訳表'!$AV$4)</f>
      </c>
      <c r="BE201" s="429"/>
      <c r="BF201" s="429"/>
      <c r="BG201" s="429"/>
      <c r="BH201" s="429"/>
      <c r="BI201" s="429"/>
      <c r="BJ201" s="429"/>
      <c r="BK201" s="429"/>
      <c r="BL201" s="429"/>
      <c r="BM201" s="429"/>
      <c r="BN201" s="431"/>
      <c r="BO201" s="432" t="s">
        <v>7</v>
      </c>
      <c r="BP201" s="433"/>
      <c r="BQ201" s="433"/>
      <c r="BR201" s="434"/>
      <c r="BS201" s="32">
        <f>IF('確定賃金内訳表'!$AA$5="","",'確定賃金内訳表'!$AA$5)</f>
      </c>
      <c r="BT201" s="33">
        <f>IF('確定賃金内訳表'!$AB$5="","",'確定賃金内訳表'!$AB$5)</f>
      </c>
      <c r="BU201" s="34">
        <f>IF('確定賃金内訳表'!$AC$5="","",'確定賃金内訳表'!$AC$5)</f>
      </c>
      <c r="BV201" s="31">
        <f>IF('確定賃金内訳表'!$AD$5="","",'確定賃金内訳表'!$AD$5)</f>
      </c>
      <c r="BW201" s="33">
        <f>IF('確定賃金内訳表'!AE$5="","",'確定賃金内訳表'!$AE$5)</f>
      </c>
      <c r="BX201" s="31">
        <f>IF('確定賃金内訳表'!$AF$5="","",'確定賃金内訳表'!$AF$5)</f>
      </c>
      <c r="BY201" s="35">
        <f>IF('確定賃金内訳表'!$AG$5="","",'確定賃金内訳表'!$AG$5)</f>
      </c>
      <c r="BZ201" s="35">
        <f>IF('確定賃金内訳表'!$AH$5="","",'確定賃金内訳表'!$AH$5)</f>
      </c>
      <c r="CA201" s="35">
        <f>IF('確定賃金内訳表'!$AI$5="","",'確定賃金内訳表'!$AI$5)</f>
      </c>
      <c r="CB201" s="35">
        <f>IF('確定賃金内訳表'!$AJ$5="","",'確定賃金内訳表'!$AJ$5)</f>
      </c>
      <c r="CC201" s="33">
        <f>IF('確定賃金内訳表'!$AK$5="","",'確定賃金内訳表'!$AK$5)</f>
      </c>
      <c r="CD201" s="31">
        <f>IF('確定賃金内訳表'!$AL$5="","",'確定賃金内訳表'!$AL$5)</f>
      </c>
      <c r="CE201" s="35">
        <f>IF('確定賃金内訳表'!$AM$5="","",'確定賃金内訳表'!$AM$5)</f>
      </c>
      <c r="CF201" s="36">
        <f>IF('確定賃金内訳表'!$AN$5="","",'確定賃金内訳表'!$AN$5)</f>
      </c>
    </row>
    <row r="202" spans="1:84" ht="18" customHeight="1">
      <c r="A202" s="37"/>
      <c r="B202" s="38"/>
      <c r="C202" s="435" t="s">
        <v>202</v>
      </c>
      <c r="D202" s="436"/>
      <c r="E202" s="436"/>
      <c r="F202" s="436"/>
      <c r="G202" s="436"/>
      <c r="H202" s="436"/>
      <c r="I202" s="436"/>
      <c r="J202" s="436"/>
      <c r="K202" s="436"/>
      <c r="L202" s="436"/>
      <c r="M202" s="437"/>
      <c r="N202" s="441" t="s">
        <v>145</v>
      </c>
      <c r="O202" s="442"/>
      <c r="P202" s="442"/>
      <c r="Q202" s="442"/>
      <c r="R202" s="442"/>
      <c r="S202" s="443"/>
      <c r="T202" s="444" t="s">
        <v>146</v>
      </c>
      <c r="U202" s="445"/>
      <c r="V202" s="445"/>
      <c r="W202" s="445"/>
      <c r="X202" s="445"/>
      <c r="Y202" s="445"/>
      <c r="Z202" s="445"/>
      <c r="AA202" s="445"/>
      <c r="AB202" s="445"/>
      <c r="AC202" s="445"/>
      <c r="AD202" s="445"/>
      <c r="AE202" s="445"/>
      <c r="AF202" s="445"/>
      <c r="AG202" s="445"/>
      <c r="AH202" s="445"/>
      <c r="AI202" s="445"/>
      <c r="AJ202" s="445"/>
      <c r="AK202" s="445"/>
      <c r="AL202" s="445"/>
      <c r="AM202" s="445"/>
      <c r="AN202" s="445"/>
      <c r="AO202" s="445"/>
      <c r="AP202" s="445"/>
      <c r="AQ202" s="445"/>
      <c r="AR202" s="445"/>
      <c r="AS202" s="445"/>
      <c r="AT202" s="445"/>
      <c r="AU202" s="445"/>
      <c r="AV202" s="445"/>
      <c r="AW202" s="445"/>
      <c r="AX202" s="445"/>
      <c r="AY202" s="445"/>
      <c r="AZ202" s="445"/>
      <c r="BA202" s="445"/>
      <c r="BB202" s="445"/>
      <c r="BC202" s="445"/>
      <c r="BD202" s="445"/>
      <c r="BE202" s="445"/>
      <c r="BF202" s="445"/>
      <c r="BG202" s="445"/>
      <c r="BH202" s="445"/>
      <c r="BI202" s="445"/>
      <c r="BJ202" s="445"/>
      <c r="BK202" s="445"/>
      <c r="BL202" s="445"/>
      <c r="BM202" s="445"/>
      <c r="BN202" s="445"/>
      <c r="BO202" s="445"/>
      <c r="BP202" s="445"/>
      <c r="BQ202" s="445"/>
      <c r="BR202" s="445"/>
      <c r="BS202" s="445"/>
      <c r="BT202" s="445"/>
      <c r="BU202" s="445"/>
      <c r="BV202" s="445"/>
      <c r="BW202" s="445"/>
      <c r="BX202" s="445"/>
      <c r="BY202" s="445"/>
      <c r="BZ202" s="445"/>
      <c r="CA202" s="445"/>
      <c r="CB202" s="445"/>
      <c r="CC202" s="445"/>
      <c r="CD202" s="445"/>
      <c r="CE202" s="445"/>
      <c r="CF202" s="446"/>
    </row>
    <row r="203" spans="1:92" ht="18" customHeight="1">
      <c r="A203" s="39"/>
      <c r="B203" s="40"/>
      <c r="C203" s="438"/>
      <c r="D203" s="439"/>
      <c r="E203" s="439"/>
      <c r="F203" s="439"/>
      <c r="G203" s="439"/>
      <c r="H203" s="439"/>
      <c r="I203" s="439"/>
      <c r="J203" s="439"/>
      <c r="K203" s="439"/>
      <c r="L203" s="439"/>
      <c r="M203" s="440"/>
      <c r="N203" s="447" t="s">
        <v>12</v>
      </c>
      <c r="O203" s="448"/>
      <c r="P203" s="448" t="s">
        <v>13</v>
      </c>
      <c r="Q203" s="448"/>
      <c r="R203" s="448" t="s">
        <v>14</v>
      </c>
      <c r="S203" s="449"/>
      <c r="T203" s="290" t="s">
        <v>15</v>
      </c>
      <c r="U203" s="291"/>
      <c r="V203" s="291"/>
      <c r="W203" s="291"/>
      <c r="X203" s="291" t="s">
        <v>16</v>
      </c>
      <c r="Y203" s="291"/>
      <c r="Z203" s="291"/>
      <c r="AA203" s="291"/>
      <c r="AB203" s="291" t="s">
        <v>17</v>
      </c>
      <c r="AC203" s="291"/>
      <c r="AD203" s="291"/>
      <c r="AE203" s="291"/>
      <c r="AF203" s="291" t="s">
        <v>18</v>
      </c>
      <c r="AG203" s="291"/>
      <c r="AH203" s="291"/>
      <c r="AI203" s="291"/>
      <c r="AJ203" s="291" t="s">
        <v>19</v>
      </c>
      <c r="AK203" s="291"/>
      <c r="AL203" s="291"/>
      <c r="AM203" s="291"/>
      <c r="AN203" s="291" t="s">
        <v>20</v>
      </c>
      <c r="AO203" s="291"/>
      <c r="AP203" s="291"/>
      <c r="AQ203" s="291"/>
      <c r="AR203" s="291" t="s">
        <v>21</v>
      </c>
      <c r="AS203" s="291"/>
      <c r="AT203" s="291"/>
      <c r="AU203" s="291"/>
      <c r="AV203" s="291" t="s">
        <v>173</v>
      </c>
      <c r="AW203" s="291"/>
      <c r="AX203" s="291"/>
      <c r="AY203" s="291"/>
      <c r="AZ203" s="291" t="s">
        <v>22</v>
      </c>
      <c r="BA203" s="291"/>
      <c r="BB203" s="291"/>
      <c r="BC203" s="291"/>
      <c r="BD203" s="291" t="s">
        <v>23</v>
      </c>
      <c r="BE203" s="291"/>
      <c r="BF203" s="291"/>
      <c r="BG203" s="291"/>
      <c r="BH203" s="291" t="s">
        <v>24</v>
      </c>
      <c r="BI203" s="291"/>
      <c r="BJ203" s="291"/>
      <c r="BK203" s="291"/>
      <c r="BL203" s="291" t="s">
        <v>25</v>
      </c>
      <c r="BM203" s="291"/>
      <c r="BN203" s="291"/>
      <c r="BO203" s="291"/>
      <c r="BP203" s="424" t="s">
        <v>200</v>
      </c>
      <c r="BQ203" s="425"/>
      <c r="BR203" s="82">
        <f>IF($BR$11=0,"",$BR$11)</f>
      </c>
      <c r="BS203" s="42" t="s">
        <v>201</v>
      </c>
      <c r="BT203" s="424" t="s">
        <v>200</v>
      </c>
      <c r="BU203" s="425"/>
      <c r="BV203" s="41">
        <f>IF($BV$11=0,"",$BV$11)</f>
      </c>
      <c r="BW203" s="42" t="s">
        <v>201</v>
      </c>
      <c r="BX203" s="424" t="s">
        <v>200</v>
      </c>
      <c r="BY203" s="425"/>
      <c r="BZ203" s="41">
        <f>IF($BZ$11=0,"",$BZ$11)</f>
      </c>
      <c r="CA203" s="42" t="s">
        <v>201</v>
      </c>
      <c r="CB203" s="323" t="s">
        <v>42</v>
      </c>
      <c r="CC203" s="323"/>
      <c r="CD203" s="323"/>
      <c r="CE203" s="323"/>
      <c r="CF203" s="327"/>
      <c r="CH203" s="43"/>
      <c r="CI203" s="43"/>
      <c r="CJ203" s="43"/>
      <c r="CK203" s="374"/>
      <c r="CL203" s="374"/>
      <c r="CM203" s="374"/>
      <c r="CN203" s="374"/>
    </row>
    <row r="204" spans="1:84" ht="18" customHeight="1">
      <c r="A204" s="426" t="s">
        <v>163</v>
      </c>
      <c r="B204" s="44" t="s">
        <v>157</v>
      </c>
      <c r="C204" s="45" t="s">
        <v>168</v>
      </c>
      <c r="D204" s="400" t="s">
        <v>150</v>
      </c>
      <c r="E204" s="400"/>
      <c r="F204" s="400"/>
      <c r="G204" s="401"/>
      <c r="H204" s="313"/>
      <c r="I204" s="314"/>
      <c r="J204" s="314"/>
      <c r="K204" s="314"/>
      <c r="L204" s="314"/>
      <c r="M204" s="315"/>
      <c r="N204" s="316">
        <f>IF(H204="","","○")</f>
      </c>
      <c r="O204" s="317"/>
      <c r="P204" s="317"/>
      <c r="Q204" s="317"/>
      <c r="R204" s="317"/>
      <c r="S204" s="318"/>
      <c r="T204" s="423"/>
      <c r="U204" s="421"/>
      <c r="V204" s="421"/>
      <c r="W204" s="421"/>
      <c r="X204" s="385"/>
      <c r="Y204" s="386"/>
      <c r="Z204" s="386"/>
      <c r="AA204" s="387"/>
      <c r="AB204" s="385"/>
      <c r="AC204" s="386"/>
      <c r="AD204" s="386"/>
      <c r="AE204" s="387"/>
      <c r="AF204" s="385"/>
      <c r="AG204" s="386"/>
      <c r="AH204" s="386"/>
      <c r="AI204" s="387"/>
      <c r="AJ204" s="385"/>
      <c r="AK204" s="386"/>
      <c r="AL204" s="386"/>
      <c r="AM204" s="387"/>
      <c r="AN204" s="385"/>
      <c r="AO204" s="386"/>
      <c r="AP204" s="386"/>
      <c r="AQ204" s="387"/>
      <c r="AR204" s="385"/>
      <c r="AS204" s="386"/>
      <c r="AT204" s="386"/>
      <c r="AU204" s="387"/>
      <c r="AV204" s="385"/>
      <c r="AW204" s="386"/>
      <c r="AX204" s="386"/>
      <c r="AY204" s="387"/>
      <c r="AZ204" s="385"/>
      <c r="BA204" s="386"/>
      <c r="BB204" s="386"/>
      <c r="BC204" s="387"/>
      <c r="BD204" s="385"/>
      <c r="BE204" s="386"/>
      <c r="BF204" s="386"/>
      <c r="BG204" s="387"/>
      <c r="BH204" s="385"/>
      <c r="BI204" s="386"/>
      <c r="BJ204" s="386"/>
      <c r="BK204" s="387"/>
      <c r="BL204" s="385"/>
      <c r="BM204" s="386"/>
      <c r="BN204" s="386"/>
      <c r="BO204" s="387"/>
      <c r="BP204" s="385"/>
      <c r="BQ204" s="386"/>
      <c r="BR204" s="386"/>
      <c r="BS204" s="387"/>
      <c r="BT204" s="421"/>
      <c r="BU204" s="421"/>
      <c r="BV204" s="421"/>
      <c r="BW204" s="421"/>
      <c r="BX204" s="421"/>
      <c r="BY204" s="421"/>
      <c r="BZ204" s="421"/>
      <c r="CA204" s="421"/>
      <c r="CB204" s="343">
        <f>IF(SUM(T204:CA204)=0,"",SUM(T204:CA204))</f>
      </c>
      <c r="CC204" s="343"/>
      <c r="CD204" s="343"/>
      <c r="CE204" s="343"/>
      <c r="CF204" s="343"/>
    </row>
    <row r="205" spans="1:84" ht="18" customHeight="1">
      <c r="A205" s="427"/>
      <c r="B205" s="422" t="s">
        <v>156</v>
      </c>
      <c r="C205" s="45"/>
      <c r="D205" s="302" t="s">
        <v>26</v>
      </c>
      <c r="E205" s="302"/>
      <c r="F205" s="302"/>
      <c r="G205" s="303"/>
      <c r="H205" s="293"/>
      <c r="I205" s="294"/>
      <c r="J205" s="294"/>
      <c r="K205" s="294"/>
      <c r="L205" s="294"/>
      <c r="M205" s="295"/>
      <c r="N205" s="296">
        <f>IF(H205="","","○")</f>
      </c>
      <c r="O205" s="297"/>
      <c r="P205" s="297"/>
      <c r="Q205" s="297"/>
      <c r="R205" s="297"/>
      <c r="S205" s="298"/>
      <c r="T205" s="420"/>
      <c r="U205" s="378"/>
      <c r="V205" s="378"/>
      <c r="W205" s="287"/>
      <c r="X205" s="377"/>
      <c r="Y205" s="378"/>
      <c r="Z205" s="378"/>
      <c r="AA205" s="287"/>
      <c r="AB205" s="377"/>
      <c r="AC205" s="378"/>
      <c r="AD205" s="378"/>
      <c r="AE205" s="287"/>
      <c r="AF205" s="377"/>
      <c r="AG205" s="378"/>
      <c r="AH205" s="378"/>
      <c r="AI205" s="287"/>
      <c r="AJ205" s="377"/>
      <c r="AK205" s="378"/>
      <c r="AL205" s="378"/>
      <c r="AM205" s="287"/>
      <c r="AN205" s="377"/>
      <c r="AO205" s="378"/>
      <c r="AP205" s="378"/>
      <c r="AQ205" s="287"/>
      <c r="AR205" s="377"/>
      <c r="AS205" s="378"/>
      <c r="AT205" s="378"/>
      <c r="AU205" s="287"/>
      <c r="AV205" s="377"/>
      <c r="AW205" s="378"/>
      <c r="AX205" s="378"/>
      <c r="AY205" s="287"/>
      <c r="AZ205" s="377"/>
      <c r="BA205" s="378"/>
      <c r="BB205" s="378"/>
      <c r="BC205" s="287"/>
      <c r="BD205" s="377"/>
      <c r="BE205" s="378"/>
      <c r="BF205" s="378"/>
      <c r="BG205" s="287"/>
      <c r="BH205" s="377"/>
      <c r="BI205" s="378"/>
      <c r="BJ205" s="378"/>
      <c r="BK205" s="287"/>
      <c r="BL205" s="377"/>
      <c r="BM205" s="378"/>
      <c r="BN205" s="378"/>
      <c r="BO205" s="287"/>
      <c r="BP205" s="377"/>
      <c r="BQ205" s="378"/>
      <c r="BR205" s="378"/>
      <c r="BS205" s="287"/>
      <c r="BT205" s="377"/>
      <c r="BU205" s="378"/>
      <c r="BV205" s="378"/>
      <c r="BW205" s="287"/>
      <c r="BX205" s="377"/>
      <c r="BY205" s="378"/>
      <c r="BZ205" s="378"/>
      <c r="CA205" s="287"/>
      <c r="CB205" s="253">
        <f>IF(SUM(T205:CA205)=0,"",SUM(T205:CA205))</f>
      </c>
      <c r="CC205" s="253"/>
      <c r="CD205" s="253"/>
      <c r="CE205" s="253"/>
      <c r="CF205" s="253"/>
    </row>
    <row r="206" spans="1:84" ht="18" customHeight="1">
      <c r="A206" s="427"/>
      <c r="B206" s="422"/>
      <c r="C206" s="45"/>
      <c r="D206" s="45"/>
      <c r="E206" s="45"/>
      <c r="F206" s="45"/>
      <c r="G206" s="45"/>
      <c r="H206" s="293"/>
      <c r="I206" s="294"/>
      <c r="J206" s="294"/>
      <c r="K206" s="294"/>
      <c r="L206" s="294"/>
      <c r="M206" s="295"/>
      <c r="N206" s="296">
        <f>IF(H206="","","○")</f>
      </c>
      <c r="O206" s="297"/>
      <c r="P206" s="297"/>
      <c r="Q206" s="297"/>
      <c r="R206" s="297"/>
      <c r="S206" s="298"/>
      <c r="T206" s="420"/>
      <c r="U206" s="378"/>
      <c r="V206" s="378"/>
      <c r="W206" s="287"/>
      <c r="X206" s="377"/>
      <c r="Y206" s="378"/>
      <c r="Z206" s="378"/>
      <c r="AA206" s="287"/>
      <c r="AB206" s="377"/>
      <c r="AC206" s="378"/>
      <c r="AD206" s="378"/>
      <c r="AE206" s="287"/>
      <c r="AF206" s="377"/>
      <c r="AG206" s="378"/>
      <c r="AH206" s="378"/>
      <c r="AI206" s="287"/>
      <c r="AJ206" s="377"/>
      <c r="AK206" s="378"/>
      <c r="AL206" s="378"/>
      <c r="AM206" s="287"/>
      <c r="AN206" s="377"/>
      <c r="AO206" s="378"/>
      <c r="AP206" s="378"/>
      <c r="AQ206" s="287"/>
      <c r="AR206" s="377"/>
      <c r="AS206" s="378"/>
      <c r="AT206" s="378"/>
      <c r="AU206" s="287"/>
      <c r="AV206" s="377"/>
      <c r="AW206" s="378"/>
      <c r="AX206" s="378"/>
      <c r="AY206" s="287"/>
      <c r="AZ206" s="377"/>
      <c r="BA206" s="378"/>
      <c r="BB206" s="378"/>
      <c r="BC206" s="287"/>
      <c r="BD206" s="377"/>
      <c r="BE206" s="378"/>
      <c r="BF206" s="378"/>
      <c r="BG206" s="287"/>
      <c r="BH206" s="377"/>
      <c r="BI206" s="378"/>
      <c r="BJ206" s="378"/>
      <c r="BK206" s="287"/>
      <c r="BL206" s="377"/>
      <c r="BM206" s="378"/>
      <c r="BN206" s="378"/>
      <c r="BO206" s="287"/>
      <c r="BP206" s="377"/>
      <c r="BQ206" s="378"/>
      <c r="BR206" s="378"/>
      <c r="BS206" s="287"/>
      <c r="BT206" s="377"/>
      <c r="BU206" s="378"/>
      <c r="BV206" s="378"/>
      <c r="BW206" s="287"/>
      <c r="BX206" s="377"/>
      <c r="BY206" s="378"/>
      <c r="BZ206" s="378"/>
      <c r="CA206" s="287"/>
      <c r="CB206" s="253">
        <f>IF(SUM(T206:CA206)=0,"",SUM(T206:CA206))</f>
      </c>
      <c r="CC206" s="253"/>
      <c r="CD206" s="253"/>
      <c r="CE206" s="253"/>
      <c r="CF206" s="253"/>
    </row>
    <row r="207" spans="1:84" ht="18" customHeight="1">
      <c r="A207" s="427"/>
      <c r="B207" s="422"/>
      <c r="C207" s="47" t="s">
        <v>27</v>
      </c>
      <c r="D207" s="48"/>
      <c r="E207" s="419" t="s">
        <v>28</v>
      </c>
      <c r="F207" s="419"/>
      <c r="G207" s="419"/>
      <c r="H207" s="419"/>
      <c r="I207" s="419"/>
      <c r="J207" s="419"/>
      <c r="K207" s="419"/>
      <c r="L207" s="419"/>
      <c r="M207" s="49"/>
      <c r="N207" s="340" t="s">
        <v>137</v>
      </c>
      <c r="O207" s="341"/>
      <c r="P207" s="341" t="s">
        <v>137</v>
      </c>
      <c r="Q207" s="341"/>
      <c r="R207" s="341" t="s">
        <v>137</v>
      </c>
      <c r="S207" s="342"/>
      <c r="T207" s="336">
        <f>IF(SUM(T204:W206)=0,"",SUM(T204:W206))</f>
      </c>
      <c r="U207" s="253"/>
      <c r="V207" s="253"/>
      <c r="W207" s="253"/>
      <c r="X207" s="336">
        <f>IF(SUM(X204:AA206)=0,"",SUM(X204:AA206))</f>
      </c>
      <c r="Y207" s="253"/>
      <c r="Z207" s="253"/>
      <c r="AA207" s="253"/>
      <c r="AB207" s="336">
        <f>IF(SUM(AB204:AE206)=0,"",SUM(AB204:AE206))</f>
      </c>
      <c r="AC207" s="253"/>
      <c r="AD207" s="253"/>
      <c r="AE207" s="253"/>
      <c r="AF207" s="336">
        <f>IF(SUM(AF204:AI206)=0,"",SUM(AF204:AI206))</f>
      </c>
      <c r="AG207" s="253"/>
      <c r="AH207" s="253"/>
      <c r="AI207" s="253"/>
      <c r="AJ207" s="336">
        <f>IF(SUM(AJ204:AM206)=0,"",SUM(AJ204:AM206))</f>
      </c>
      <c r="AK207" s="253"/>
      <c r="AL207" s="253"/>
      <c r="AM207" s="253"/>
      <c r="AN207" s="336">
        <f>IF(SUM(AN204:AQ206)=0,"",SUM(AN204:AQ206))</f>
      </c>
      <c r="AO207" s="253"/>
      <c r="AP207" s="253"/>
      <c r="AQ207" s="253"/>
      <c r="AR207" s="336">
        <f>IF(SUM(AR204:AU206)=0,"",SUM(AR204:AU206))</f>
      </c>
      <c r="AS207" s="253"/>
      <c r="AT207" s="253"/>
      <c r="AU207" s="253"/>
      <c r="AV207" s="336">
        <f>IF(SUM(AV204:AY206)=0,"",SUM(AV204:AY206))</f>
      </c>
      <c r="AW207" s="253"/>
      <c r="AX207" s="253"/>
      <c r="AY207" s="253"/>
      <c r="AZ207" s="336">
        <f>IF(SUM(AZ204:BC206)=0,"",SUM(AZ204:BC206))</f>
      </c>
      <c r="BA207" s="253"/>
      <c r="BB207" s="253"/>
      <c r="BC207" s="253"/>
      <c r="BD207" s="336">
        <f>IF(SUM(BD204:BG206)=0,"",SUM(BD204:BG206))</f>
      </c>
      <c r="BE207" s="253"/>
      <c r="BF207" s="253"/>
      <c r="BG207" s="253"/>
      <c r="BH207" s="336">
        <f>IF(SUM(BH204:BK206)=0,"",SUM(BH204:BK206))</f>
      </c>
      <c r="BI207" s="253"/>
      <c r="BJ207" s="253"/>
      <c r="BK207" s="253"/>
      <c r="BL207" s="336">
        <f>IF(SUM(BL204:BO206)=0,"",SUM(BL204:BO206))</f>
      </c>
      <c r="BM207" s="253"/>
      <c r="BN207" s="253"/>
      <c r="BO207" s="253"/>
      <c r="BP207" s="336">
        <f>IF(SUM(BP204:BS206)=0,"",SUM(BP204:BS206))</f>
      </c>
      <c r="BQ207" s="253"/>
      <c r="BR207" s="253"/>
      <c r="BS207" s="253"/>
      <c r="BT207" s="336">
        <f>IF(SUM(BT204:BW206)=0,"",SUM(BT204:BW206))</f>
      </c>
      <c r="BU207" s="253"/>
      <c r="BV207" s="253"/>
      <c r="BW207" s="253"/>
      <c r="BX207" s="336">
        <f>IF(SUM(BX204:CA206)=0,"",SUM(BX204:CA206))</f>
      </c>
      <c r="BY207" s="253"/>
      <c r="BZ207" s="253"/>
      <c r="CA207" s="253"/>
      <c r="CB207" s="253">
        <f>SUM(CB204:CF206)</f>
        <v>0</v>
      </c>
      <c r="CC207" s="253"/>
      <c r="CD207" s="253"/>
      <c r="CE207" s="253"/>
      <c r="CF207" s="253"/>
    </row>
    <row r="208" spans="1:84" ht="18" customHeight="1" hidden="1">
      <c r="A208" s="427"/>
      <c r="B208" s="422"/>
      <c r="C208" s="50"/>
      <c r="D208" s="51"/>
      <c r="E208" s="413" t="s">
        <v>180</v>
      </c>
      <c r="F208" s="413"/>
      <c r="G208" s="413"/>
      <c r="H208" s="414"/>
      <c r="I208" s="414"/>
      <c r="J208" s="414"/>
      <c r="K208" s="414"/>
      <c r="L208" s="414"/>
      <c r="M208" s="52"/>
      <c r="N208" s="415" t="s">
        <v>137</v>
      </c>
      <c r="O208" s="416"/>
      <c r="P208" s="416" t="s">
        <v>137</v>
      </c>
      <c r="Q208" s="416"/>
      <c r="R208" s="416" t="s">
        <v>137</v>
      </c>
      <c r="S208" s="417"/>
      <c r="T208" s="418">
        <f>IF(T207="","",COUNTIF(T204:W206,"&gt;0"))</f>
      </c>
      <c r="U208" s="406"/>
      <c r="V208" s="406"/>
      <c r="W208" s="406"/>
      <c r="X208" s="406">
        <f>IF(X207="","",COUNTIF(X204:AA206,"&gt;0"))</f>
      </c>
      <c r="Y208" s="406"/>
      <c r="Z208" s="406"/>
      <c r="AA208" s="406"/>
      <c r="AB208" s="406">
        <f>IF(AB207="","",COUNTIF(AB204:AE206,"&gt;0"))</f>
      </c>
      <c r="AC208" s="406"/>
      <c r="AD208" s="406"/>
      <c r="AE208" s="406"/>
      <c r="AF208" s="406">
        <f>IF(AF207="","",COUNTIF(AF204:AI206,"&gt;0"))</f>
      </c>
      <c r="AG208" s="406"/>
      <c r="AH208" s="406"/>
      <c r="AI208" s="406"/>
      <c r="AJ208" s="406">
        <f>IF(AJ207="","",COUNTIF(AJ204:AM206,"&gt;0"))</f>
      </c>
      <c r="AK208" s="406"/>
      <c r="AL208" s="406"/>
      <c r="AM208" s="406"/>
      <c r="AN208" s="406">
        <f>IF(AN207="","",COUNTIF(AN204:AQ206,"&gt;0"))</f>
      </c>
      <c r="AO208" s="406"/>
      <c r="AP208" s="406"/>
      <c r="AQ208" s="406"/>
      <c r="AR208" s="406">
        <f>IF(AR207="","",COUNTIF(AR204:AU206,"&gt;0"))</f>
      </c>
      <c r="AS208" s="406"/>
      <c r="AT208" s="406"/>
      <c r="AU208" s="406"/>
      <c r="AV208" s="406">
        <f>IF(AV207="","",COUNTIF(AV204:AY206,"&gt;0"))</f>
      </c>
      <c r="AW208" s="406"/>
      <c r="AX208" s="406"/>
      <c r="AY208" s="406"/>
      <c r="AZ208" s="406">
        <f>IF(AZ207="","",COUNTIF(AZ204:BC206,"&gt;0"))</f>
      </c>
      <c r="BA208" s="406"/>
      <c r="BB208" s="406"/>
      <c r="BC208" s="406"/>
      <c r="BD208" s="406">
        <f>IF(BD207="","",COUNTIF(BD204:BG206,"&gt;0"))</f>
      </c>
      <c r="BE208" s="406"/>
      <c r="BF208" s="406"/>
      <c r="BG208" s="406"/>
      <c r="BH208" s="406">
        <f>IF(BH207="","",COUNTIF(BH204:BK206,"&gt;0"))</f>
      </c>
      <c r="BI208" s="406"/>
      <c r="BJ208" s="406"/>
      <c r="BK208" s="406"/>
      <c r="BL208" s="406">
        <f>IF(BL207="","",COUNTIF(BL204:BO206,"&gt;0"))</f>
      </c>
      <c r="BM208" s="406"/>
      <c r="BN208" s="406"/>
      <c r="BO208" s="406"/>
      <c r="BP208" s="407"/>
      <c r="BQ208" s="407"/>
      <c r="BR208" s="407"/>
      <c r="BS208" s="407"/>
      <c r="BT208" s="407"/>
      <c r="BU208" s="407"/>
      <c r="BV208" s="407"/>
      <c r="BW208" s="407"/>
      <c r="BX208" s="407"/>
      <c r="BY208" s="407"/>
      <c r="BZ208" s="407"/>
      <c r="CA208" s="407"/>
      <c r="CB208" s="408">
        <f>IF(SUM(T208:CA208)=0,"",SUM(T208:CA208))</f>
      </c>
      <c r="CC208" s="409"/>
      <c r="CD208" s="409"/>
      <c r="CE208" s="409"/>
      <c r="CF208" s="410"/>
    </row>
    <row r="209" spans="1:84" ht="18" customHeight="1">
      <c r="A209" s="427"/>
      <c r="B209" s="422"/>
      <c r="C209" s="45" t="s">
        <v>147</v>
      </c>
      <c r="D209" s="411" t="s">
        <v>148</v>
      </c>
      <c r="E209" s="411"/>
      <c r="F209" s="411"/>
      <c r="G209" s="412"/>
      <c r="H209" s="293"/>
      <c r="I209" s="294"/>
      <c r="J209" s="294"/>
      <c r="K209" s="294"/>
      <c r="L209" s="294"/>
      <c r="M209" s="295"/>
      <c r="N209" s="296">
        <f>IF(H209="","","○")</f>
      </c>
      <c r="O209" s="297"/>
      <c r="P209" s="297">
        <f>IF(H209="","","○")</f>
      </c>
      <c r="Q209" s="297"/>
      <c r="R209" s="375"/>
      <c r="S209" s="376"/>
      <c r="T209" s="287"/>
      <c r="U209" s="288"/>
      <c r="V209" s="288"/>
      <c r="W209" s="288"/>
      <c r="X209" s="287"/>
      <c r="Y209" s="288"/>
      <c r="Z209" s="288"/>
      <c r="AA209" s="288"/>
      <c r="AB209" s="287"/>
      <c r="AC209" s="288"/>
      <c r="AD209" s="288"/>
      <c r="AE209" s="288"/>
      <c r="AF209" s="287"/>
      <c r="AG209" s="288"/>
      <c r="AH209" s="288"/>
      <c r="AI209" s="288"/>
      <c r="AJ209" s="287"/>
      <c r="AK209" s="288"/>
      <c r="AL209" s="288"/>
      <c r="AM209" s="288"/>
      <c r="AN209" s="287"/>
      <c r="AO209" s="288"/>
      <c r="AP209" s="288"/>
      <c r="AQ209" s="288"/>
      <c r="AR209" s="287"/>
      <c r="AS209" s="288"/>
      <c r="AT209" s="288"/>
      <c r="AU209" s="288"/>
      <c r="AV209" s="287"/>
      <c r="AW209" s="288"/>
      <c r="AX209" s="288"/>
      <c r="AY209" s="288"/>
      <c r="AZ209" s="287"/>
      <c r="BA209" s="288"/>
      <c r="BB209" s="288"/>
      <c r="BC209" s="288"/>
      <c r="BD209" s="287"/>
      <c r="BE209" s="288"/>
      <c r="BF209" s="288"/>
      <c r="BG209" s="288"/>
      <c r="BH209" s="287"/>
      <c r="BI209" s="288"/>
      <c r="BJ209" s="288"/>
      <c r="BK209" s="288"/>
      <c r="BL209" s="287"/>
      <c r="BM209" s="288"/>
      <c r="BN209" s="288"/>
      <c r="BO209" s="288"/>
      <c r="BP209" s="287"/>
      <c r="BQ209" s="288"/>
      <c r="BR209" s="288"/>
      <c r="BS209" s="288"/>
      <c r="BT209" s="287"/>
      <c r="BU209" s="288"/>
      <c r="BV209" s="288"/>
      <c r="BW209" s="288"/>
      <c r="BX209" s="287"/>
      <c r="BY209" s="288"/>
      <c r="BZ209" s="288"/>
      <c r="CA209" s="288"/>
      <c r="CB209" s="253">
        <f>IF(SUM(T209:CA209)=0,"",SUM(T209:CA209))</f>
      </c>
      <c r="CC209" s="253"/>
      <c r="CD209" s="253"/>
      <c r="CE209" s="253"/>
      <c r="CF209" s="253"/>
    </row>
    <row r="210" spans="1:84" ht="18" customHeight="1">
      <c r="A210" s="427"/>
      <c r="B210" s="53" t="s">
        <v>158</v>
      </c>
      <c r="C210" s="403" t="s">
        <v>29</v>
      </c>
      <c r="D210" s="404"/>
      <c r="E210" s="404"/>
      <c r="F210" s="404"/>
      <c r="G210" s="405"/>
      <c r="H210" s="293"/>
      <c r="I210" s="294"/>
      <c r="J210" s="294"/>
      <c r="K210" s="294"/>
      <c r="L210" s="294"/>
      <c r="M210" s="295"/>
      <c r="N210" s="296">
        <f>IF(H210="","","○")</f>
      </c>
      <c r="O210" s="297"/>
      <c r="P210" s="297">
        <f>IF(H210="","","○")</f>
      </c>
      <c r="Q210" s="297"/>
      <c r="R210" s="375"/>
      <c r="S210" s="376"/>
      <c r="T210" s="287"/>
      <c r="U210" s="288"/>
      <c r="V210" s="288"/>
      <c r="W210" s="288"/>
      <c r="X210" s="287"/>
      <c r="Y210" s="288"/>
      <c r="Z210" s="288"/>
      <c r="AA210" s="288"/>
      <c r="AB210" s="287"/>
      <c r="AC210" s="288"/>
      <c r="AD210" s="288"/>
      <c r="AE210" s="288"/>
      <c r="AF210" s="287"/>
      <c r="AG210" s="288"/>
      <c r="AH210" s="288"/>
      <c r="AI210" s="288"/>
      <c r="AJ210" s="287"/>
      <c r="AK210" s="288"/>
      <c r="AL210" s="288"/>
      <c r="AM210" s="288"/>
      <c r="AN210" s="287"/>
      <c r="AO210" s="288"/>
      <c r="AP210" s="288"/>
      <c r="AQ210" s="288"/>
      <c r="AR210" s="287"/>
      <c r="AS210" s="288"/>
      <c r="AT210" s="288"/>
      <c r="AU210" s="288"/>
      <c r="AV210" s="287"/>
      <c r="AW210" s="288"/>
      <c r="AX210" s="288"/>
      <c r="AY210" s="288"/>
      <c r="AZ210" s="287"/>
      <c r="BA210" s="288"/>
      <c r="BB210" s="288"/>
      <c r="BC210" s="288"/>
      <c r="BD210" s="287"/>
      <c r="BE210" s="288"/>
      <c r="BF210" s="288"/>
      <c r="BG210" s="288"/>
      <c r="BH210" s="287"/>
      <c r="BI210" s="288"/>
      <c r="BJ210" s="288"/>
      <c r="BK210" s="288"/>
      <c r="BL210" s="287"/>
      <c r="BM210" s="288"/>
      <c r="BN210" s="288"/>
      <c r="BO210" s="288"/>
      <c r="BP210" s="287"/>
      <c r="BQ210" s="288"/>
      <c r="BR210" s="288"/>
      <c r="BS210" s="288"/>
      <c r="BT210" s="287"/>
      <c r="BU210" s="288"/>
      <c r="BV210" s="288"/>
      <c r="BW210" s="288"/>
      <c r="BX210" s="287"/>
      <c r="BY210" s="288"/>
      <c r="BZ210" s="288"/>
      <c r="CA210" s="288"/>
      <c r="CB210" s="253">
        <f>IF(SUM(T210:CA210)=0,"",SUM(T210:CA210))</f>
      </c>
      <c r="CC210" s="253"/>
      <c r="CD210" s="253"/>
      <c r="CE210" s="253"/>
      <c r="CF210" s="253"/>
    </row>
    <row r="211" spans="1:84" ht="18" customHeight="1">
      <c r="A211" s="428"/>
      <c r="B211" s="54"/>
      <c r="C211" s="55" t="s">
        <v>138</v>
      </c>
      <c r="D211" s="56"/>
      <c r="E211" s="289" t="s">
        <v>30</v>
      </c>
      <c r="F211" s="289"/>
      <c r="G211" s="289"/>
      <c r="H211" s="289"/>
      <c r="I211" s="289"/>
      <c r="J211" s="289"/>
      <c r="K211" s="289"/>
      <c r="L211" s="289"/>
      <c r="M211" s="57"/>
      <c r="N211" s="290" t="s">
        <v>137</v>
      </c>
      <c r="O211" s="291"/>
      <c r="P211" s="291" t="s">
        <v>137</v>
      </c>
      <c r="Q211" s="291"/>
      <c r="R211" s="291" t="s">
        <v>137</v>
      </c>
      <c r="S211" s="292"/>
      <c r="T211" s="285">
        <f>IF(SUM(T209:W210)=0,"",SUM(T209:W210))</f>
      </c>
      <c r="U211" s="286"/>
      <c r="V211" s="286"/>
      <c r="W211" s="286"/>
      <c r="X211" s="285">
        <f>IF(SUM(X209:AA210)=0,"",SUM(X209:AA210))</f>
      </c>
      <c r="Y211" s="286"/>
      <c r="Z211" s="286"/>
      <c r="AA211" s="286"/>
      <c r="AB211" s="285">
        <f>IF(SUM(AB209:AE210)=0,"",SUM(AB209:AE210))</f>
      </c>
      <c r="AC211" s="286"/>
      <c r="AD211" s="286"/>
      <c r="AE211" s="286"/>
      <c r="AF211" s="285">
        <f>IF(SUM(AF209:AI210)=0,"",SUM(AF209:AI210))</f>
      </c>
      <c r="AG211" s="286"/>
      <c r="AH211" s="286"/>
      <c r="AI211" s="286"/>
      <c r="AJ211" s="285">
        <f>IF(SUM(AJ209:AM210)=0,"",SUM(AJ209:AM210))</f>
      </c>
      <c r="AK211" s="286"/>
      <c r="AL211" s="286"/>
      <c r="AM211" s="286"/>
      <c r="AN211" s="285">
        <f>IF(SUM(AN209:AQ210)=0,"",SUM(AN209:AQ210))</f>
      </c>
      <c r="AO211" s="286"/>
      <c r="AP211" s="286"/>
      <c r="AQ211" s="286"/>
      <c r="AR211" s="285">
        <f>IF(SUM(AR209:AU210)=0,"",SUM(AR209:AU210))</f>
      </c>
      <c r="AS211" s="286"/>
      <c r="AT211" s="286"/>
      <c r="AU211" s="286"/>
      <c r="AV211" s="285">
        <f>IF(SUM(AV209:AY210)=0,"",SUM(AV209:AY210))</f>
      </c>
      <c r="AW211" s="286"/>
      <c r="AX211" s="286"/>
      <c r="AY211" s="286"/>
      <c r="AZ211" s="285">
        <f>IF(SUM(AZ209:BC210)=0,"",SUM(AZ209:BC210))</f>
      </c>
      <c r="BA211" s="286"/>
      <c r="BB211" s="286"/>
      <c r="BC211" s="286"/>
      <c r="BD211" s="285">
        <f>IF(SUM(BD209:BG210)=0,"",SUM(BD209:BG210))</f>
      </c>
      <c r="BE211" s="286"/>
      <c r="BF211" s="286"/>
      <c r="BG211" s="286"/>
      <c r="BH211" s="285">
        <f>IF(SUM(BH209:BK210)=0,"",SUM(BH209:BK210))</f>
      </c>
      <c r="BI211" s="286"/>
      <c r="BJ211" s="286"/>
      <c r="BK211" s="286"/>
      <c r="BL211" s="285">
        <f>IF(SUM(BL209:BO210)=0,"",SUM(BL209:BO210))</f>
      </c>
      <c r="BM211" s="286"/>
      <c r="BN211" s="286"/>
      <c r="BO211" s="286"/>
      <c r="BP211" s="285">
        <f>IF(SUM(BP209:BS210)=0,"",SUM(BP209:BS210))</f>
      </c>
      <c r="BQ211" s="286"/>
      <c r="BR211" s="286"/>
      <c r="BS211" s="286"/>
      <c r="BT211" s="285">
        <f>IF(SUM(BT209:BW210)=0,"",SUM(BT209:BW210))</f>
      </c>
      <c r="BU211" s="286"/>
      <c r="BV211" s="286"/>
      <c r="BW211" s="286"/>
      <c r="BX211" s="285">
        <f>IF(SUM(BX209:CA210)=0,"",SUM(BX209:CA210))</f>
      </c>
      <c r="BY211" s="286"/>
      <c r="BZ211" s="286"/>
      <c r="CA211" s="286"/>
      <c r="CB211" s="286">
        <f>SUM(CB209:CF210)</f>
        <v>0</v>
      </c>
      <c r="CC211" s="286"/>
      <c r="CD211" s="286"/>
      <c r="CE211" s="286"/>
      <c r="CF211" s="286"/>
    </row>
    <row r="212" spans="1:84" ht="18" customHeight="1" hidden="1">
      <c r="A212" s="46"/>
      <c r="B212" s="44"/>
      <c r="C212" s="58" t="s">
        <v>138</v>
      </c>
      <c r="D212" s="59"/>
      <c r="E212" s="281" t="s">
        <v>179</v>
      </c>
      <c r="F212" s="281"/>
      <c r="G212" s="281"/>
      <c r="H212" s="281"/>
      <c r="I212" s="281"/>
      <c r="J212" s="281"/>
      <c r="K212" s="281"/>
      <c r="L212" s="281"/>
      <c r="M212" s="60"/>
      <c r="N212" s="282" t="s">
        <v>137</v>
      </c>
      <c r="O212" s="283"/>
      <c r="P212" s="283" t="s">
        <v>137</v>
      </c>
      <c r="Q212" s="283"/>
      <c r="R212" s="283" t="s">
        <v>137</v>
      </c>
      <c r="S212" s="284"/>
      <c r="T212" s="402">
        <f>IF(T211="","",COUNTIF(T209:W210,"&gt;0"))</f>
      </c>
      <c r="U212" s="280"/>
      <c r="V212" s="280"/>
      <c r="W212" s="280"/>
      <c r="X212" s="280">
        <f>IF(X211="","",COUNTIF(X209:AA210,"&gt;0"))</f>
      </c>
      <c r="Y212" s="280"/>
      <c r="Z212" s="280"/>
      <c r="AA212" s="280"/>
      <c r="AB212" s="280">
        <f>IF(AB211="","",COUNTIF(AB209:AE210,"&gt;0"))</f>
      </c>
      <c r="AC212" s="280"/>
      <c r="AD212" s="280"/>
      <c r="AE212" s="280"/>
      <c r="AF212" s="280">
        <f>IF(AF211="","",COUNTIF(AF209:AI210,"&gt;0"))</f>
      </c>
      <c r="AG212" s="280"/>
      <c r="AH212" s="280"/>
      <c r="AI212" s="280"/>
      <c r="AJ212" s="280">
        <f>IF(AJ211="","",COUNTIF(AJ209:AM210,"&gt;0"))</f>
      </c>
      <c r="AK212" s="280"/>
      <c r="AL212" s="280"/>
      <c r="AM212" s="280"/>
      <c r="AN212" s="280">
        <f>IF(AN211="","",COUNTIF(AN209:AQ210,"&gt;0"))</f>
      </c>
      <c r="AO212" s="280"/>
      <c r="AP212" s="280"/>
      <c r="AQ212" s="280"/>
      <c r="AR212" s="280">
        <f>IF(AR211="","",COUNTIF(AR209:AU210,"&gt;0"))</f>
      </c>
      <c r="AS212" s="280"/>
      <c r="AT212" s="280"/>
      <c r="AU212" s="280"/>
      <c r="AV212" s="280">
        <f>IF(AV211="","",COUNTIF(AV209:AY210,"&gt;0"))</f>
      </c>
      <c r="AW212" s="280"/>
      <c r="AX212" s="280"/>
      <c r="AY212" s="280"/>
      <c r="AZ212" s="280">
        <f>IF(AZ211="","",COUNTIF(AZ209:BC210,"&gt;0"))</f>
      </c>
      <c r="BA212" s="280"/>
      <c r="BB212" s="280"/>
      <c r="BC212" s="280"/>
      <c r="BD212" s="280">
        <f>IF(BD211="","",COUNTIF(BD209:BG210,"&gt;0"))</f>
      </c>
      <c r="BE212" s="280"/>
      <c r="BF212" s="280"/>
      <c r="BG212" s="280"/>
      <c r="BH212" s="280">
        <f>IF(BH211="","",COUNTIF(BH209:BK210,"&gt;0"))</f>
      </c>
      <c r="BI212" s="280"/>
      <c r="BJ212" s="280"/>
      <c r="BK212" s="280"/>
      <c r="BL212" s="280">
        <f>IF(BL211="","",COUNTIF(BL209:BO210,"&gt;0"))</f>
      </c>
      <c r="BM212" s="280"/>
      <c r="BN212" s="280"/>
      <c r="BO212" s="280"/>
      <c r="BP212" s="388"/>
      <c r="BQ212" s="389"/>
      <c r="BR212" s="389"/>
      <c r="BS212" s="390"/>
      <c r="BT212" s="388"/>
      <c r="BU212" s="389"/>
      <c r="BV212" s="389"/>
      <c r="BW212" s="390"/>
      <c r="BX212" s="388"/>
      <c r="BY212" s="389"/>
      <c r="BZ212" s="389"/>
      <c r="CA212" s="390"/>
      <c r="CB212" s="391">
        <f aca="true" t="shared" si="20" ref="CB212:CB222">IF(SUM(T212:CA212)=0,"",SUM(T212:CA212))</f>
      </c>
      <c r="CC212" s="392"/>
      <c r="CD212" s="392"/>
      <c r="CE212" s="392"/>
      <c r="CF212" s="393"/>
    </row>
    <row r="213" spans="1:84" ht="18" customHeight="1">
      <c r="A213" s="394" t="s">
        <v>159</v>
      </c>
      <c r="B213" s="395"/>
      <c r="C213" s="45" t="s">
        <v>139</v>
      </c>
      <c r="D213" s="400" t="s">
        <v>36</v>
      </c>
      <c r="E213" s="400"/>
      <c r="F213" s="400"/>
      <c r="G213" s="401"/>
      <c r="H213" s="313"/>
      <c r="I213" s="314"/>
      <c r="J213" s="314"/>
      <c r="K213" s="314"/>
      <c r="L213" s="314"/>
      <c r="M213" s="315"/>
      <c r="N213" s="316">
        <f aca="true" t="shared" si="21" ref="N213:N222">IF(H213="","","○")</f>
      </c>
      <c r="O213" s="317"/>
      <c r="P213" s="317">
        <f>IF(H213="","","○")</f>
      </c>
      <c r="Q213" s="317"/>
      <c r="R213" s="383"/>
      <c r="S213" s="384"/>
      <c r="T213" s="299"/>
      <c r="U213" s="300"/>
      <c r="V213" s="300"/>
      <c r="W213" s="300"/>
      <c r="X213" s="299"/>
      <c r="Y213" s="300"/>
      <c r="Z213" s="300"/>
      <c r="AA213" s="300"/>
      <c r="AB213" s="299"/>
      <c r="AC213" s="300"/>
      <c r="AD213" s="300"/>
      <c r="AE213" s="300"/>
      <c r="AF213" s="299"/>
      <c r="AG213" s="300"/>
      <c r="AH213" s="300"/>
      <c r="AI213" s="300"/>
      <c r="AJ213" s="385"/>
      <c r="AK213" s="386"/>
      <c r="AL213" s="386"/>
      <c r="AM213" s="387"/>
      <c r="AN213" s="299"/>
      <c r="AO213" s="300"/>
      <c r="AP213" s="300"/>
      <c r="AQ213" s="300"/>
      <c r="AR213" s="299"/>
      <c r="AS213" s="300"/>
      <c r="AT213" s="300"/>
      <c r="AU213" s="300"/>
      <c r="AV213" s="299"/>
      <c r="AW213" s="300"/>
      <c r="AX213" s="300"/>
      <c r="AY213" s="300"/>
      <c r="AZ213" s="299"/>
      <c r="BA213" s="300"/>
      <c r="BB213" s="300"/>
      <c r="BC213" s="300"/>
      <c r="BD213" s="299"/>
      <c r="BE213" s="300"/>
      <c r="BF213" s="300"/>
      <c r="BG213" s="300"/>
      <c r="BH213" s="299"/>
      <c r="BI213" s="300"/>
      <c r="BJ213" s="300"/>
      <c r="BK213" s="300"/>
      <c r="BL213" s="299"/>
      <c r="BM213" s="300"/>
      <c r="BN213" s="300"/>
      <c r="BO213" s="300"/>
      <c r="BP213" s="299"/>
      <c r="BQ213" s="300"/>
      <c r="BR213" s="300"/>
      <c r="BS213" s="300"/>
      <c r="BT213" s="299"/>
      <c r="BU213" s="300"/>
      <c r="BV213" s="300"/>
      <c r="BW213" s="300"/>
      <c r="BX213" s="299"/>
      <c r="BY213" s="300"/>
      <c r="BZ213" s="300"/>
      <c r="CA213" s="300"/>
      <c r="CB213" s="343">
        <f t="shared" si="20"/>
      </c>
      <c r="CC213" s="343"/>
      <c r="CD213" s="343"/>
      <c r="CE213" s="343"/>
      <c r="CF213" s="343"/>
    </row>
    <row r="214" spans="1:84" ht="18" customHeight="1">
      <c r="A214" s="396"/>
      <c r="B214" s="397"/>
      <c r="C214" s="45"/>
      <c r="D214" s="302" t="s">
        <v>37</v>
      </c>
      <c r="E214" s="302"/>
      <c r="F214" s="302"/>
      <c r="G214" s="303"/>
      <c r="H214" s="293"/>
      <c r="I214" s="294"/>
      <c r="J214" s="294"/>
      <c r="K214" s="294"/>
      <c r="L214" s="294"/>
      <c r="M214" s="295"/>
      <c r="N214" s="296">
        <f t="shared" si="21"/>
      </c>
      <c r="O214" s="297"/>
      <c r="P214" s="297">
        <f aca="true" t="shared" si="22" ref="P214:P222">IF(H214="","","○")</f>
      </c>
      <c r="Q214" s="297"/>
      <c r="R214" s="375"/>
      <c r="S214" s="376"/>
      <c r="T214" s="299"/>
      <c r="U214" s="300"/>
      <c r="V214" s="300"/>
      <c r="W214" s="300"/>
      <c r="X214" s="377"/>
      <c r="Y214" s="378"/>
      <c r="Z214" s="378"/>
      <c r="AA214" s="287"/>
      <c r="AB214" s="377"/>
      <c r="AC214" s="378"/>
      <c r="AD214" s="378"/>
      <c r="AE214" s="287"/>
      <c r="AF214" s="377"/>
      <c r="AG214" s="378"/>
      <c r="AH214" s="378"/>
      <c r="AI214" s="287"/>
      <c r="AJ214" s="377"/>
      <c r="AK214" s="378"/>
      <c r="AL214" s="378"/>
      <c r="AM214" s="287"/>
      <c r="AN214" s="377"/>
      <c r="AO214" s="378"/>
      <c r="AP214" s="378"/>
      <c r="AQ214" s="287"/>
      <c r="AR214" s="377"/>
      <c r="AS214" s="378"/>
      <c r="AT214" s="378"/>
      <c r="AU214" s="287"/>
      <c r="AV214" s="377"/>
      <c r="AW214" s="378"/>
      <c r="AX214" s="378"/>
      <c r="AY214" s="287"/>
      <c r="AZ214" s="377"/>
      <c r="BA214" s="378"/>
      <c r="BB214" s="378"/>
      <c r="BC214" s="287"/>
      <c r="BD214" s="377"/>
      <c r="BE214" s="378"/>
      <c r="BF214" s="378"/>
      <c r="BG214" s="287"/>
      <c r="BH214" s="377"/>
      <c r="BI214" s="378"/>
      <c r="BJ214" s="378"/>
      <c r="BK214" s="287"/>
      <c r="BL214" s="377"/>
      <c r="BM214" s="378"/>
      <c r="BN214" s="378"/>
      <c r="BO214" s="287"/>
      <c r="BP214" s="377"/>
      <c r="BQ214" s="378"/>
      <c r="BR214" s="378"/>
      <c r="BS214" s="287"/>
      <c r="BT214" s="377"/>
      <c r="BU214" s="378"/>
      <c r="BV214" s="378"/>
      <c r="BW214" s="287"/>
      <c r="BX214" s="377"/>
      <c r="BY214" s="378"/>
      <c r="BZ214" s="378"/>
      <c r="CA214" s="287"/>
      <c r="CB214" s="253">
        <f t="shared" si="20"/>
      </c>
      <c r="CC214" s="253"/>
      <c r="CD214" s="253"/>
      <c r="CE214" s="253"/>
      <c r="CF214" s="253"/>
    </row>
    <row r="215" spans="1:84" ht="18" customHeight="1">
      <c r="A215" s="396"/>
      <c r="B215" s="397"/>
      <c r="C215" s="45"/>
      <c r="D215" s="302" t="s">
        <v>38</v>
      </c>
      <c r="E215" s="302"/>
      <c r="F215" s="302"/>
      <c r="G215" s="303"/>
      <c r="H215" s="293"/>
      <c r="I215" s="294"/>
      <c r="J215" s="294"/>
      <c r="K215" s="294"/>
      <c r="L215" s="294"/>
      <c r="M215" s="295"/>
      <c r="N215" s="296">
        <f t="shared" si="21"/>
      </c>
      <c r="O215" s="297"/>
      <c r="P215" s="297">
        <f t="shared" si="22"/>
      </c>
      <c r="Q215" s="297"/>
      <c r="R215" s="375"/>
      <c r="S215" s="376"/>
      <c r="T215" s="299"/>
      <c r="U215" s="300"/>
      <c r="V215" s="300"/>
      <c r="W215" s="300"/>
      <c r="X215" s="377"/>
      <c r="Y215" s="378"/>
      <c r="Z215" s="378"/>
      <c r="AA215" s="287"/>
      <c r="AB215" s="377"/>
      <c r="AC215" s="378"/>
      <c r="AD215" s="378"/>
      <c r="AE215" s="287"/>
      <c r="AF215" s="377"/>
      <c r="AG215" s="378"/>
      <c r="AH215" s="378"/>
      <c r="AI215" s="287"/>
      <c r="AJ215" s="377"/>
      <c r="AK215" s="378"/>
      <c r="AL215" s="378"/>
      <c r="AM215" s="287"/>
      <c r="AN215" s="377"/>
      <c r="AO215" s="378"/>
      <c r="AP215" s="378"/>
      <c r="AQ215" s="287"/>
      <c r="AR215" s="377"/>
      <c r="AS215" s="378"/>
      <c r="AT215" s="378"/>
      <c r="AU215" s="287"/>
      <c r="AV215" s="377"/>
      <c r="AW215" s="378"/>
      <c r="AX215" s="378"/>
      <c r="AY215" s="287"/>
      <c r="AZ215" s="377"/>
      <c r="BA215" s="378"/>
      <c r="BB215" s="378"/>
      <c r="BC215" s="287"/>
      <c r="BD215" s="377"/>
      <c r="BE215" s="378"/>
      <c r="BF215" s="378"/>
      <c r="BG215" s="287"/>
      <c r="BH215" s="377"/>
      <c r="BI215" s="378"/>
      <c r="BJ215" s="378"/>
      <c r="BK215" s="287"/>
      <c r="BL215" s="377"/>
      <c r="BM215" s="378"/>
      <c r="BN215" s="378"/>
      <c r="BO215" s="287"/>
      <c r="BP215" s="377"/>
      <c r="BQ215" s="378"/>
      <c r="BR215" s="378"/>
      <c r="BS215" s="287"/>
      <c r="BT215" s="377"/>
      <c r="BU215" s="378"/>
      <c r="BV215" s="378"/>
      <c r="BW215" s="287"/>
      <c r="BX215" s="377"/>
      <c r="BY215" s="378"/>
      <c r="BZ215" s="378"/>
      <c r="CA215" s="287"/>
      <c r="CB215" s="253">
        <f t="shared" si="20"/>
      </c>
      <c r="CC215" s="253"/>
      <c r="CD215" s="253"/>
      <c r="CE215" s="253"/>
      <c r="CF215" s="253"/>
    </row>
    <row r="216" spans="1:84" ht="18" customHeight="1">
      <c r="A216" s="396"/>
      <c r="B216" s="397"/>
      <c r="C216" s="45"/>
      <c r="D216" s="45"/>
      <c r="E216" s="45"/>
      <c r="F216" s="45"/>
      <c r="G216" s="45"/>
      <c r="H216" s="293"/>
      <c r="I216" s="294"/>
      <c r="J216" s="294"/>
      <c r="K216" s="294"/>
      <c r="L216" s="294"/>
      <c r="M216" s="295"/>
      <c r="N216" s="296">
        <f t="shared" si="21"/>
      </c>
      <c r="O216" s="297"/>
      <c r="P216" s="297">
        <f t="shared" si="22"/>
      </c>
      <c r="Q216" s="297"/>
      <c r="R216" s="375"/>
      <c r="S216" s="376"/>
      <c r="T216" s="299"/>
      <c r="U216" s="300"/>
      <c r="V216" s="300"/>
      <c r="W216" s="300"/>
      <c r="X216" s="377"/>
      <c r="Y216" s="378"/>
      <c r="Z216" s="378"/>
      <c r="AA216" s="287"/>
      <c r="AB216" s="377"/>
      <c r="AC216" s="378"/>
      <c r="AD216" s="378"/>
      <c r="AE216" s="287"/>
      <c r="AF216" s="377"/>
      <c r="AG216" s="378"/>
      <c r="AH216" s="378"/>
      <c r="AI216" s="287"/>
      <c r="AJ216" s="377"/>
      <c r="AK216" s="378"/>
      <c r="AL216" s="378"/>
      <c r="AM216" s="287"/>
      <c r="AN216" s="377"/>
      <c r="AO216" s="378"/>
      <c r="AP216" s="378"/>
      <c r="AQ216" s="287"/>
      <c r="AR216" s="377"/>
      <c r="AS216" s="378"/>
      <c r="AT216" s="378"/>
      <c r="AU216" s="287"/>
      <c r="AV216" s="377"/>
      <c r="AW216" s="378"/>
      <c r="AX216" s="378"/>
      <c r="AY216" s="287"/>
      <c r="AZ216" s="377"/>
      <c r="BA216" s="378"/>
      <c r="BB216" s="378"/>
      <c r="BC216" s="287"/>
      <c r="BD216" s="377"/>
      <c r="BE216" s="378"/>
      <c r="BF216" s="378"/>
      <c r="BG216" s="287"/>
      <c r="BH216" s="377"/>
      <c r="BI216" s="378"/>
      <c r="BJ216" s="378"/>
      <c r="BK216" s="287"/>
      <c r="BL216" s="377"/>
      <c r="BM216" s="378"/>
      <c r="BN216" s="378"/>
      <c r="BO216" s="287"/>
      <c r="BP216" s="377"/>
      <c r="BQ216" s="378"/>
      <c r="BR216" s="378"/>
      <c r="BS216" s="287"/>
      <c r="BT216" s="377"/>
      <c r="BU216" s="378"/>
      <c r="BV216" s="378"/>
      <c r="BW216" s="287"/>
      <c r="BX216" s="377"/>
      <c r="BY216" s="378"/>
      <c r="BZ216" s="378"/>
      <c r="CA216" s="287"/>
      <c r="CB216" s="253">
        <f t="shared" si="20"/>
      </c>
      <c r="CC216" s="253"/>
      <c r="CD216" s="253"/>
      <c r="CE216" s="253"/>
      <c r="CF216" s="253"/>
    </row>
    <row r="217" spans="1:84" ht="18" customHeight="1">
      <c r="A217" s="396"/>
      <c r="B217" s="397"/>
      <c r="C217" s="380" t="s">
        <v>149</v>
      </c>
      <c r="D217" s="381"/>
      <c r="E217" s="381"/>
      <c r="F217" s="381"/>
      <c r="G217" s="382"/>
      <c r="H217" s="293"/>
      <c r="I217" s="294"/>
      <c r="J217" s="294"/>
      <c r="K217" s="294"/>
      <c r="L217" s="294"/>
      <c r="M217" s="295"/>
      <c r="N217" s="296">
        <f t="shared" si="21"/>
      </c>
      <c r="O217" s="297"/>
      <c r="P217" s="297">
        <f t="shared" si="22"/>
      </c>
      <c r="Q217" s="297"/>
      <c r="R217" s="375"/>
      <c r="S217" s="376"/>
      <c r="T217" s="299"/>
      <c r="U217" s="300"/>
      <c r="V217" s="300"/>
      <c r="W217" s="300"/>
      <c r="X217" s="377"/>
      <c r="Y217" s="378"/>
      <c r="Z217" s="378"/>
      <c r="AA217" s="287"/>
      <c r="AB217" s="377"/>
      <c r="AC217" s="378"/>
      <c r="AD217" s="378"/>
      <c r="AE217" s="287"/>
      <c r="AF217" s="377"/>
      <c r="AG217" s="378"/>
      <c r="AH217" s="378"/>
      <c r="AI217" s="287"/>
      <c r="AJ217" s="377"/>
      <c r="AK217" s="378"/>
      <c r="AL217" s="378"/>
      <c r="AM217" s="287"/>
      <c r="AN217" s="377"/>
      <c r="AO217" s="378"/>
      <c r="AP217" s="378"/>
      <c r="AQ217" s="287"/>
      <c r="AR217" s="377"/>
      <c r="AS217" s="378"/>
      <c r="AT217" s="378"/>
      <c r="AU217" s="287"/>
      <c r="AV217" s="377"/>
      <c r="AW217" s="378"/>
      <c r="AX217" s="378"/>
      <c r="AY217" s="287"/>
      <c r="AZ217" s="377"/>
      <c r="BA217" s="378"/>
      <c r="BB217" s="378"/>
      <c r="BC217" s="287"/>
      <c r="BD217" s="377"/>
      <c r="BE217" s="378"/>
      <c r="BF217" s="378"/>
      <c r="BG217" s="287"/>
      <c r="BH217" s="377"/>
      <c r="BI217" s="378"/>
      <c r="BJ217" s="378"/>
      <c r="BK217" s="287"/>
      <c r="BL217" s="377"/>
      <c r="BM217" s="378"/>
      <c r="BN217" s="378"/>
      <c r="BO217" s="287"/>
      <c r="BP217" s="377"/>
      <c r="BQ217" s="378"/>
      <c r="BR217" s="378"/>
      <c r="BS217" s="287"/>
      <c r="BT217" s="377"/>
      <c r="BU217" s="378"/>
      <c r="BV217" s="378"/>
      <c r="BW217" s="287"/>
      <c r="BX217" s="377"/>
      <c r="BY217" s="378"/>
      <c r="BZ217" s="378"/>
      <c r="CA217" s="287"/>
      <c r="CB217" s="253">
        <f t="shared" si="20"/>
      </c>
      <c r="CC217" s="253"/>
      <c r="CD217" s="253"/>
      <c r="CE217" s="253"/>
      <c r="CF217" s="253"/>
    </row>
    <row r="218" spans="1:84" ht="18" customHeight="1">
      <c r="A218" s="396"/>
      <c r="B218" s="397"/>
      <c r="C218" s="380"/>
      <c r="D218" s="381"/>
      <c r="E218" s="381"/>
      <c r="F218" s="381"/>
      <c r="G218" s="382"/>
      <c r="H218" s="293"/>
      <c r="I218" s="294"/>
      <c r="J218" s="294"/>
      <c r="K218" s="294"/>
      <c r="L218" s="294"/>
      <c r="M218" s="295"/>
      <c r="N218" s="296">
        <f t="shared" si="21"/>
      </c>
      <c r="O218" s="297"/>
      <c r="P218" s="297">
        <f t="shared" si="22"/>
      </c>
      <c r="Q218" s="297"/>
      <c r="R218" s="375"/>
      <c r="S218" s="376"/>
      <c r="T218" s="299"/>
      <c r="U218" s="300"/>
      <c r="V218" s="300"/>
      <c r="W218" s="300"/>
      <c r="X218" s="377"/>
      <c r="Y218" s="378"/>
      <c r="Z218" s="378"/>
      <c r="AA218" s="287"/>
      <c r="AB218" s="377"/>
      <c r="AC218" s="378"/>
      <c r="AD218" s="378"/>
      <c r="AE218" s="287"/>
      <c r="AF218" s="377"/>
      <c r="AG218" s="378"/>
      <c r="AH218" s="378"/>
      <c r="AI218" s="287"/>
      <c r="AJ218" s="377"/>
      <c r="AK218" s="378"/>
      <c r="AL218" s="378"/>
      <c r="AM218" s="287"/>
      <c r="AN218" s="377"/>
      <c r="AO218" s="378"/>
      <c r="AP218" s="378"/>
      <c r="AQ218" s="287"/>
      <c r="AR218" s="377"/>
      <c r="AS218" s="378"/>
      <c r="AT218" s="378"/>
      <c r="AU218" s="287"/>
      <c r="AV218" s="377"/>
      <c r="AW218" s="378"/>
      <c r="AX218" s="378"/>
      <c r="AY218" s="287"/>
      <c r="AZ218" s="377"/>
      <c r="BA218" s="378"/>
      <c r="BB218" s="378"/>
      <c r="BC218" s="287"/>
      <c r="BD218" s="377"/>
      <c r="BE218" s="378"/>
      <c r="BF218" s="378"/>
      <c r="BG218" s="287"/>
      <c r="BH218" s="377"/>
      <c r="BI218" s="378"/>
      <c r="BJ218" s="378"/>
      <c r="BK218" s="287"/>
      <c r="BL218" s="377"/>
      <c r="BM218" s="378"/>
      <c r="BN218" s="378"/>
      <c r="BO218" s="287"/>
      <c r="BP218" s="377"/>
      <c r="BQ218" s="378"/>
      <c r="BR218" s="378"/>
      <c r="BS218" s="287"/>
      <c r="BT218" s="377"/>
      <c r="BU218" s="378"/>
      <c r="BV218" s="378"/>
      <c r="BW218" s="287"/>
      <c r="BX218" s="377"/>
      <c r="BY218" s="378"/>
      <c r="BZ218" s="378"/>
      <c r="CA218" s="287"/>
      <c r="CB218" s="253">
        <f t="shared" si="20"/>
      </c>
      <c r="CC218" s="253"/>
      <c r="CD218" s="253"/>
      <c r="CE218" s="253"/>
      <c r="CF218" s="253"/>
    </row>
    <row r="219" spans="1:84" ht="18" customHeight="1">
      <c r="A219" s="396"/>
      <c r="B219" s="397"/>
      <c r="C219" s="380"/>
      <c r="D219" s="381"/>
      <c r="E219" s="381"/>
      <c r="F219" s="381"/>
      <c r="G219" s="382"/>
      <c r="H219" s="293"/>
      <c r="I219" s="294"/>
      <c r="J219" s="294"/>
      <c r="K219" s="294"/>
      <c r="L219" s="294"/>
      <c r="M219" s="295"/>
      <c r="N219" s="296">
        <f t="shared" si="21"/>
      </c>
      <c r="O219" s="297"/>
      <c r="P219" s="297">
        <f t="shared" si="22"/>
      </c>
      <c r="Q219" s="297"/>
      <c r="R219" s="375"/>
      <c r="S219" s="376"/>
      <c r="T219" s="299"/>
      <c r="U219" s="300"/>
      <c r="V219" s="300"/>
      <c r="W219" s="300"/>
      <c r="X219" s="377"/>
      <c r="Y219" s="378"/>
      <c r="Z219" s="378"/>
      <c r="AA219" s="287"/>
      <c r="AB219" s="377"/>
      <c r="AC219" s="378"/>
      <c r="AD219" s="378"/>
      <c r="AE219" s="287"/>
      <c r="AF219" s="377"/>
      <c r="AG219" s="378"/>
      <c r="AH219" s="378"/>
      <c r="AI219" s="287"/>
      <c r="AJ219" s="377"/>
      <c r="AK219" s="378"/>
      <c r="AL219" s="378"/>
      <c r="AM219" s="287"/>
      <c r="AN219" s="377"/>
      <c r="AO219" s="378"/>
      <c r="AP219" s="378"/>
      <c r="AQ219" s="287"/>
      <c r="AR219" s="377"/>
      <c r="AS219" s="378"/>
      <c r="AT219" s="378"/>
      <c r="AU219" s="287"/>
      <c r="AV219" s="377"/>
      <c r="AW219" s="378"/>
      <c r="AX219" s="378"/>
      <c r="AY219" s="287"/>
      <c r="AZ219" s="377"/>
      <c r="BA219" s="378"/>
      <c r="BB219" s="378"/>
      <c r="BC219" s="287"/>
      <c r="BD219" s="377"/>
      <c r="BE219" s="378"/>
      <c r="BF219" s="378"/>
      <c r="BG219" s="287"/>
      <c r="BH219" s="377"/>
      <c r="BI219" s="378"/>
      <c r="BJ219" s="378"/>
      <c r="BK219" s="287"/>
      <c r="BL219" s="377"/>
      <c r="BM219" s="378"/>
      <c r="BN219" s="378"/>
      <c r="BO219" s="287"/>
      <c r="BP219" s="377"/>
      <c r="BQ219" s="378"/>
      <c r="BR219" s="378"/>
      <c r="BS219" s="287"/>
      <c r="BT219" s="377"/>
      <c r="BU219" s="378"/>
      <c r="BV219" s="378"/>
      <c r="BW219" s="287"/>
      <c r="BX219" s="377"/>
      <c r="BY219" s="378"/>
      <c r="BZ219" s="378"/>
      <c r="CA219" s="287"/>
      <c r="CB219" s="253">
        <f t="shared" si="20"/>
      </c>
      <c r="CC219" s="253"/>
      <c r="CD219" s="253"/>
      <c r="CE219" s="253"/>
      <c r="CF219" s="253"/>
    </row>
    <row r="220" spans="1:92" ht="18" customHeight="1">
      <c r="A220" s="396"/>
      <c r="B220" s="397"/>
      <c r="C220" s="380"/>
      <c r="D220" s="381"/>
      <c r="E220" s="381"/>
      <c r="F220" s="381"/>
      <c r="G220" s="382"/>
      <c r="H220" s="293"/>
      <c r="I220" s="294"/>
      <c r="J220" s="294"/>
      <c r="K220" s="294"/>
      <c r="L220" s="294"/>
      <c r="M220" s="295"/>
      <c r="N220" s="296">
        <f t="shared" si="21"/>
      </c>
      <c r="O220" s="297"/>
      <c r="P220" s="297">
        <f t="shared" si="22"/>
      </c>
      <c r="Q220" s="297"/>
      <c r="R220" s="375"/>
      <c r="S220" s="376"/>
      <c r="T220" s="299"/>
      <c r="U220" s="300"/>
      <c r="V220" s="300"/>
      <c r="W220" s="300"/>
      <c r="X220" s="377"/>
      <c r="Y220" s="378"/>
      <c r="Z220" s="378"/>
      <c r="AA220" s="287"/>
      <c r="AB220" s="377"/>
      <c r="AC220" s="378"/>
      <c r="AD220" s="378"/>
      <c r="AE220" s="287"/>
      <c r="AF220" s="377"/>
      <c r="AG220" s="378"/>
      <c r="AH220" s="378"/>
      <c r="AI220" s="287"/>
      <c r="AJ220" s="377"/>
      <c r="AK220" s="378"/>
      <c r="AL220" s="378"/>
      <c r="AM220" s="287"/>
      <c r="AN220" s="377"/>
      <c r="AO220" s="378"/>
      <c r="AP220" s="378"/>
      <c r="AQ220" s="287"/>
      <c r="AR220" s="377"/>
      <c r="AS220" s="378"/>
      <c r="AT220" s="378"/>
      <c r="AU220" s="287"/>
      <c r="AV220" s="377"/>
      <c r="AW220" s="378"/>
      <c r="AX220" s="378"/>
      <c r="AY220" s="287"/>
      <c r="AZ220" s="377"/>
      <c r="BA220" s="378"/>
      <c r="BB220" s="378"/>
      <c r="BC220" s="287"/>
      <c r="BD220" s="377"/>
      <c r="BE220" s="378"/>
      <c r="BF220" s="378"/>
      <c r="BG220" s="287"/>
      <c r="BH220" s="377"/>
      <c r="BI220" s="378"/>
      <c r="BJ220" s="378"/>
      <c r="BK220" s="287"/>
      <c r="BL220" s="377"/>
      <c r="BM220" s="378"/>
      <c r="BN220" s="378"/>
      <c r="BO220" s="287"/>
      <c r="BP220" s="377"/>
      <c r="BQ220" s="378"/>
      <c r="BR220" s="378"/>
      <c r="BS220" s="287"/>
      <c r="BT220" s="377"/>
      <c r="BU220" s="378"/>
      <c r="BV220" s="378"/>
      <c r="BW220" s="287"/>
      <c r="BX220" s="377"/>
      <c r="BY220" s="378"/>
      <c r="BZ220" s="378"/>
      <c r="CA220" s="287"/>
      <c r="CB220" s="253">
        <f t="shared" si="20"/>
      </c>
      <c r="CC220" s="253"/>
      <c r="CD220" s="253"/>
      <c r="CE220" s="253"/>
      <c r="CF220" s="253"/>
      <c r="CH220" s="43"/>
      <c r="CI220" s="43"/>
      <c r="CJ220" s="43"/>
      <c r="CK220" s="374"/>
      <c r="CL220" s="374"/>
      <c r="CM220" s="374"/>
      <c r="CN220" s="374"/>
    </row>
    <row r="221" spans="1:111" ht="18" customHeight="1">
      <c r="A221" s="396"/>
      <c r="B221" s="397"/>
      <c r="C221" s="380"/>
      <c r="D221" s="381"/>
      <c r="E221" s="381"/>
      <c r="F221" s="381"/>
      <c r="G221" s="382"/>
      <c r="H221" s="293"/>
      <c r="I221" s="294"/>
      <c r="J221" s="294"/>
      <c r="K221" s="294"/>
      <c r="L221" s="294"/>
      <c r="M221" s="295"/>
      <c r="N221" s="296">
        <f t="shared" si="21"/>
      </c>
      <c r="O221" s="297"/>
      <c r="P221" s="297">
        <f t="shared" si="22"/>
      </c>
      <c r="Q221" s="297"/>
      <c r="R221" s="375"/>
      <c r="S221" s="376"/>
      <c r="T221" s="299"/>
      <c r="U221" s="300"/>
      <c r="V221" s="300"/>
      <c r="W221" s="300"/>
      <c r="X221" s="377"/>
      <c r="Y221" s="378"/>
      <c r="Z221" s="378"/>
      <c r="AA221" s="287"/>
      <c r="AB221" s="377"/>
      <c r="AC221" s="378"/>
      <c r="AD221" s="378"/>
      <c r="AE221" s="287"/>
      <c r="AF221" s="377"/>
      <c r="AG221" s="378"/>
      <c r="AH221" s="378"/>
      <c r="AI221" s="287"/>
      <c r="AJ221" s="377"/>
      <c r="AK221" s="378"/>
      <c r="AL221" s="378"/>
      <c r="AM221" s="287"/>
      <c r="AN221" s="377"/>
      <c r="AO221" s="378"/>
      <c r="AP221" s="378"/>
      <c r="AQ221" s="287"/>
      <c r="AR221" s="377"/>
      <c r="AS221" s="378"/>
      <c r="AT221" s="378"/>
      <c r="AU221" s="287"/>
      <c r="AV221" s="377"/>
      <c r="AW221" s="378"/>
      <c r="AX221" s="378"/>
      <c r="AY221" s="287"/>
      <c r="AZ221" s="377"/>
      <c r="BA221" s="378"/>
      <c r="BB221" s="378"/>
      <c r="BC221" s="287"/>
      <c r="BD221" s="377"/>
      <c r="BE221" s="378"/>
      <c r="BF221" s="378"/>
      <c r="BG221" s="287"/>
      <c r="BH221" s="377"/>
      <c r="BI221" s="378"/>
      <c r="BJ221" s="378"/>
      <c r="BK221" s="287"/>
      <c r="BL221" s="377"/>
      <c r="BM221" s="378"/>
      <c r="BN221" s="378"/>
      <c r="BO221" s="287"/>
      <c r="BP221" s="377"/>
      <c r="BQ221" s="378"/>
      <c r="BR221" s="378"/>
      <c r="BS221" s="287"/>
      <c r="BT221" s="377"/>
      <c r="BU221" s="378"/>
      <c r="BV221" s="378"/>
      <c r="BW221" s="287"/>
      <c r="BX221" s="377"/>
      <c r="BY221" s="378"/>
      <c r="BZ221" s="378"/>
      <c r="CA221" s="287"/>
      <c r="CB221" s="253">
        <f t="shared" si="20"/>
      </c>
      <c r="CC221" s="253"/>
      <c r="CD221" s="253"/>
      <c r="CE221" s="253"/>
      <c r="CF221" s="253"/>
      <c r="CH221" s="61"/>
      <c r="CI221" s="379"/>
      <c r="CJ221" s="379"/>
      <c r="CK221" s="374"/>
      <c r="CL221" s="374"/>
      <c r="CM221" s="374"/>
      <c r="CN221" s="374"/>
      <c r="CO221" s="374"/>
      <c r="CP221" s="374"/>
      <c r="CQ221" s="374"/>
      <c r="CR221" s="374"/>
      <c r="CS221" s="374"/>
      <c r="CT221" s="374"/>
      <c r="CU221" s="374"/>
      <c r="CV221" s="374"/>
      <c r="CW221" s="374"/>
      <c r="CX221" s="374"/>
      <c r="CY221" s="374"/>
      <c r="CZ221" s="374"/>
      <c r="DA221" s="374"/>
      <c r="DB221" s="374"/>
      <c r="DC221" s="374"/>
      <c r="DD221" s="374"/>
      <c r="DE221" s="4"/>
      <c r="DF221" s="4"/>
      <c r="DG221" s="4"/>
    </row>
    <row r="222" spans="1:111" ht="18" customHeight="1">
      <c r="A222" s="396"/>
      <c r="B222" s="397"/>
      <c r="C222" s="63"/>
      <c r="D222" s="64"/>
      <c r="E222" s="64"/>
      <c r="F222" s="64"/>
      <c r="G222" s="65"/>
      <c r="H222" s="293"/>
      <c r="I222" s="294"/>
      <c r="J222" s="294"/>
      <c r="K222" s="294"/>
      <c r="L222" s="294"/>
      <c r="M222" s="295"/>
      <c r="N222" s="296">
        <f t="shared" si="21"/>
      </c>
      <c r="O222" s="297"/>
      <c r="P222" s="297">
        <f t="shared" si="22"/>
      </c>
      <c r="Q222" s="297"/>
      <c r="R222" s="375"/>
      <c r="S222" s="376"/>
      <c r="T222" s="299"/>
      <c r="U222" s="300"/>
      <c r="V222" s="300"/>
      <c r="W222" s="300"/>
      <c r="X222" s="372"/>
      <c r="Y222" s="373"/>
      <c r="Z222" s="373"/>
      <c r="AA222" s="299"/>
      <c r="AB222" s="372"/>
      <c r="AC222" s="373"/>
      <c r="AD222" s="373"/>
      <c r="AE222" s="299"/>
      <c r="AF222" s="372"/>
      <c r="AG222" s="373"/>
      <c r="AH222" s="373"/>
      <c r="AI222" s="299"/>
      <c r="AJ222" s="377"/>
      <c r="AK222" s="378"/>
      <c r="AL222" s="378"/>
      <c r="AM222" s="287"/>
      <c r="AN222" s="372"/>
      <c r="AO222" s="373"/>
      <c r="AP222" s="373"/>
      <c r="AQ222" s="299"/>
      <c r="AR222" s="372"/>
      <c r="AS222" s="373"/>
      <c r="AT222" s="373"/>
      <c r="AU222" s="299"/>
      <c r="AV222" s="372"/>
      <c r="AW222" s="373"/>
      <c r="AX222" s="373"/>
      <c r="AY222" s="299"/>
      <c r="AZ222" s="372"/>
      <c r="BA222" s="373"/>
      <c r="BB222" s="373"/>
      <c r="BC222" s="299"/>
      <c r="BD222" s="372"/>
      <c r="BE222" s="373"/>
      <c r="BF222" s="373"/>
      <c r="BG222" s="299"/>
      <c r="BH222" s="372"/>
      <c r="BI222" s="373"/>
      <c r="BJ222" s="373"/>
      <c r="BK222" s="299"/>
      <c r="BL222" s="372"/>
      <c r="BM222" s="373"/>
      <c r="BN222" s="373"/>
      <c r="BO222" s="299"/>
      <c r="BP222" s="372"/>
      <c r="BQ222" s="373"/>
      <c r="BR222" s="373"/>
      <c r="BS222" s="299"/>
      <c r="BT222" s="372"/>
      <c r="BU222" s="373"/>
      <c r="BV222" s="373"/>
      <c r="BW222" s="299"/>
      <c r="BX222" s="372"/>
      <c r="BY222" s="373"/>
      <c r="BZ222" s="373"/>
      <c r="CA222" s="299"/>
      <c r="CB222" s="253">
        <f t="shared" si="20"/>
      </c>
      <c r="CC222" s="253"/>
      <c r="CD222" s="253"/>
      <c r="CE222" s="253"/>
      <c r="CF222" s="253"/>
      <c r="CH222" s="61"/>
      <c r="CI222" s="61"/>
      <c r="CJ222" s="62"/>
      <c r="CK222" s="62"/>
      <c r="CL222" s="4"/>
      <c r="CM222" s="4"/>
      <c r="CN222" s="4"/>
      <c r="CO222" s="4"/>
      <c r="CP222" s="4"/>
      <c r="CQ222" s="4"/>
      <c r="CR222" s="4"/>
      <c r="CS222" s="3"/>
      <c r="CT222" s="4"/>
      <c r="CU222" s="4"/>
      <c r="CV222" s="4"/>
      <c r="CW222" s="4"/>
      <c r="CX222" s="4"/>
      <c r="CY222" s="3"/>
      <c r="CZ222" s="4"/>
      <c r="DA222" s="4"/>
      <c r="DB222" s="4"/>
      <c r="DC222" s="4"/>
      <c r="DD222" s="4"/>
      <c r="DE222" s="4"/>
      <c r="DF222" s="4"/>
      <c r="DG222" s="4"/>
    </row>
    <row r="223" spans="1:107" ht="18" customHeight="1">
      <c r="A223" s="396"/>
      <c r="B223" s="397"/>
      <c r="C223" s="55" t="s">
        <v>140</v>
      </c>
      <c r="D223" s="56"/>
      <c r="E223" s="289" t="s">
        <v>31</v>
      </c>
      <c r="F223" s="289"/>
      <c r="G223" s="289"/>
      <c r="H223" s="289"/>
      <c r="I223" s="289"/>
      <c r="J223" s="289"/>
      <c r="K223" s="289"/>
      <c r="L223" s="289"/>
      <c r="M223" s="57"/>
      <c r="N223" s="290" t="s">
        <v>137</v>
      </c>
      <c r="O223" s="291"/>
      <c r="P223" s="291" t="s">
        <v>137</v>
      </c>
      <c r="Q223" s="291"/>
      <c r="R223" s="291" t="s">
        <v>137</v>
      </c>
      <c r="S223" s="292"/>
      <c r="T223" s="285">
        <f>IF(SUM(T213:W222)=0,"",SUM(T213:W222))</f>
      </c>
      <c r="U223" s="286"/>
      <c r="V223" s="286"/>
      <c r="W223" s="286"/>
      <c r="X223" s="285">
        <f>IF(SUM(X213:AA222)=0,"",SUM(X213:AA222))</f>
      </c>
      <c r="Y223" s="286"/>
      <c r="Z223" s="286"/>
      <c r="AA223" s="286"/>
      <c r="AB223" s="285">
        <f>IF(SUM(AB213:AE222)=0,"",SUM(AB213:AE222))</f>
      </c>
      <c r="AC223" s="286"/>
      <c r="AD223" s="286"/>
      <c r="AE223" s="286"/>
      <c r="AF223" s="285">
        <f>IF(SUM(AF213:AI222)=0,"",SUM(AF213:AI222))</f>
      </c>
      <c r="AG223" s="286"/>
      <c r="AH223" s="286"/>
      <c r="AI223" s="286"/>
      <c r="AJ223" s="285">
        <f>IF(SUM(AJ213:AM222)=0,"",SUM(AJ213:AM222))</f>
      </c>
      <c r="AK223" s="286"/>
      <c r="AL223" s="286"/>
      <c r="AM223" s="286"/>
      <c r="AN223" s="285">
        <f>IF(SUM(AN213:AQ222)=0,"",SUM(AN213:AQ222))</f>
      </c>
      <c r="AO223" s="286"/>
      <c r="AP223" s="286"/>
      <c r="AQ223" s="286"/>
      <c r="AR223" s="285">
        <f>IF(SUM(AR213:AU222)=0,"",SUM(AR213:AU222))</f>
      </c>
      <c r="AS223" s="286"/>
      <c r="AT223" s="286"/>
      <c r="AU223" s="286"/>
      <c r="AV223" s="285">
        <f>IF(SUM(AV213:AY222)=0,"",SUM(AV213:AY222))</f>
      </c>
      <c r="AW223" s="286"/>
      <c r="AX223" s="286"/>
      <c r="AY223" s="286"/>
      <c r="AZ223" s="285">
        <f>IF(SUM(AZ213:BC222)=0,"",SUM(AZ213:BC222))</f>
      </c>
      <c r="BA223" s="286"/>
      <c r="BB223" s="286"/>
      <c r="BC223" s="286"/>
      <c r="BD223" s="285">
        <f>IF(SUM(BD213:BG222)=0,"",SUM(BD213:BG222))</f>
      </c>
      <c r="BE223" s="286"/>
      <c r="BF223" s="286"/>
      <c r="BG223" s="286"/>
      <c r="BH223" s="285">
        <f>IF(SUM(BH213:BK222)=0,"",SUM(BH213:BK222))</f>
      </c>
      <c r="BI223" s="286"/>
      <c r="BJ223" s="286"/>
      <c r="BK223" s="286"/>
      <c r="BL223" s="285">
        <f>IF(SUM(BL213:BO222)=0,"",SUM(BL213:BO222))</f>
      </c>
      <c r="BM223" s="286"/>
      <c r="BN223" s="286"/>
      <c r="BO223" s="286"/>
      <c r="BP223" s="285">
        <f>IF(SUM(BP213:BS222)=0,"",SUM(BP213:BS222))</f>
      </c>
      <c r="BQ223" s="286"/>
      <c r="BR223" s="286"/>
      <c r="BS223" s="286"/>
      <c r="BT223" s="285">
        <f>IF(SUM(BT213:BW222)=0,"",SUM(BT213:BW222))</f>
      </c>
      <c r="BU223" s="286"/>
      <c r="BV223" s="286"/>
      <c r="BW223" s="286"/>
      <c r="BX223" s="285">
        <f>IF(SUM(BX213:CA222)=0,"",SUM(BX213:CA222))</f>
      </c>
      <c r="BY223" s="286"/>
      <c r="BZ223" s="286"/>
      <c r="CA223" s="286"/>
      <c r="CB223" s="286">
        <f>SUM(CB213:CF222)</f>
        <v>0</v>
      </c>
      <c r="CC223" s="286"/>
      <c r="CD223" s="286"/>
      <c r="CE223" s="286"/>
      <c r="CF223" s="286"/>
      <c r="CH223" s="62"/>
      <c r="CI223" s="66"/>
      <c r="CJ223" s="61"/>
      <c r="CK223" s="66"/>
      <c r="CL223" s="3"/>
      <c r="CM223" s="5"/>
      <c r="CN223" s="3"/>
      <c r="CO223" s="6"/>
      <c r="CQ223" s="6"/>
      <c r="CS223" s="6"/>
      <c r="CU223" s="6"/>
      <c r="CW223" s="6"/>
      <c r="CY223" s="6"/>
      <c r="DA223" s="6"/>
      <c r="DC223" s="6"/>
    </row>
    <row r="224" spans="1:107" ht="18" customHeight="1" hidden="1">
      <c r="A224" s="396"/>
      <c r="B224" s="397"/>
      <c r="C224" s="67" t="s">
        <v>203</v>
      </c>
      <c r="D224" s="68"/>
      <c r="E224" s="472" t="s">
        <v>204</v>
      </c>
      <c r="F224" s="472"/>
      <c r="G224" s="472"/>
      <c r="H224" s="472"/>
      <c r="I224" s="472"/>
      <c r="J224" s="472"/>
      <c r="K224" s="472"/>
      <c r="L224" s="472"/>
      <c r="M224" s="69"/>
      <c r="N224" s="368" t="s">
        <v>137</v>
      </c>
      <c r="O224" s="369"/>
      <c r="P224" s="369" t="s">
        <v>137</v>
      </c>
      <c r="Q224" s="369"/>
      <c r="R224" s="369" t="s">
        <v>137</v>
      </c>
      <c r="S224" s="370"/>
      <c r="T224" s="371">
        <f>IF(T223="","",COUNTIF(T213:W222,"&gt;0"))</f>
      </c>
      <c r="U224" s="361"/>
      <c r="V224" s="361"/>
      <c r="W224" s="361"/>
      <c r="X224" s="361">
        <f>IF(X223="","",COUNTIF(X213:AA222,"&gt;0"))</f>
      </c>
      <c r="Y224" s="361"/>
      <c r="Z224" s="361"/>
      <c r="AA224" s="361"/>
      <c r="AB224" s="361">
        <f>IF(AB223="","",COUNTIF(AB213:AE222,"&gt;0"))</f>
      </c>
      <c r="AC224" s="361"/>
      <c r="AD224" s="361"/>
      <c r="AE224" s="361"/>
      <c r="AF224" s="361">
        <f>IF(AF223="","",COUNTIF(AF213:AI222,"&gt;0"))</f>
      </c>
      <c r="AG224" s="361"/>
      <c r="AH224" s="361"/>
      <c r="AI224" s="361"/>
      <c r="AJ224" s="361">
        <f>IF(AJ223="","",COUNTIF(AJ213:AM222,"&gt;0"))</f>
      </c>
      <c r="AK224" s="361"/>
      <c r="AL224" s="361"/>
      <c r="AM224" s="361"/>
      <c r="AN224" s="361">
        <f>IF(AN223="","",COUNTIF(AN213:AQ222,"&gt;0"))</f>
      </c>
      <c r="AO224" s="361"/>
      <c r="AP224" s="361"/>
      <c r="AQ224" s="361"/>
      <c r="AR224" s="361">
        <f>IF(AR223="","",COUNTIF(AR213:AU222,"&gt;0"))</f>
      </c>
      <c r="AS224" s="361"/>
      <c r="AT224" s="361"/>
      <c r="AU224" s="361"/>
      <c r="AV224" s="361">
        <f>IF(AV223="","",COUNTIF(AV213:AY222,"&gt;0"))</f>
      </c>
      <c r="AW224" s="361"/>
      <c r="AX224" s="361"/>
      <c r="AY224" s="361"/>
      <c r="AZ224" s="361">
        <f>IF(AZ223="","",COUNTIF(AZ213:BC222,"&gt;0"))</f>
      </c>
      <c r="BA224" s="361"/>
      <c r="BB224" s="361"/>
      <c r="BC224" s="361"/>
      <c r="BD224" s="361">
        <f>IF(BD223="","",COUNTIF(BD213:BG222,"&gt;0"))</f>
      </c>
      <c r="BE224" s="361"/>
      <c r="BF224" s="361"/>
      <c r="BG224" s="361"/>
      <c r="BH224" s="361">
        <f>IF(BH223="","",COUNTIF(BH213:BK222,"&gt;0"))</f>
      </c>
      <c r="BI224" s="361"/>
      <c r="BJ224" s="361"/>
      <c r="BK224" s="361"/>
      <c r="BL224" s="361">
        <f>IF(BL223="","",COUNTIF(BL213:BO222,"&gt;0"))</f>
      </c>
      <c r="BM224" s="361"/>
      <c r="BN224" s="361"/>
      <c r="BO224" s="361"/>
      <c r="BP224" s="362"/>
      <c r="BQ224" s="363"/>
      <c r="BR224" s="363"/>
      <c r="BS224" s="364"/>
      <c r="BT224" s="362"/>
      <c r="BU224" s="363"/>
      <c r="BV224" s="363"/>
      <c r="BW224" s="364"/>
      <c r="BX224" s="362"/>
      <c r="BY224" s="363"/>
      <c r="BZ224" s="363"/>
      <c r="CA224" s="364"/>
      <c r="CB224" s="365">
        <f>IF(SUM(T224:CA224)=0,"",SUM(T224:CA224))</f>
      </c>
      <c r="CC224" s="366"/>
      <c r="CD224" s="366"/>
      <c r="CE224" s="366"/>
      <c r="CF224" s="367"/>
      <c r="CH224" s="62"/>
      <c r="CI224" s="66"/>
      <c r="CJ224" s="61"/>
      <c r="CK224" s="66"/>
      <c r="CL224" s="3"/>
      <c r="CM224" s="5"/>
      <c r="CN224" s="3"/>
      <c r="CO224" s="6"/>
      <c r="CQ224" s="6"/>
      <c r="CS224" s="6"/>
      <c r="CU224" s="6"/>
      <c r="CW224" s="6"/>
      <c r="CY224" s="6"/>
      <c r="DA224" s="6"/>
      <c r="DC224" s="6"/>
    </row>
    <row r="225" spans="1:92" ht="18" customHeight="1">
      <c r="A225" s="396"/>
      <c r="B225" s="397"/>
      <c r="C225" s="70" t="s">
        <v>141</v>
      </c>
      <c r="D225" s="358" t="s">
        <v>32</v>
      </c>
      <c r="E225" s="358"/>
      <c r="F225" s="358"/>
      <c r="G225" s="358"/>
      <c r="H225" s="359"/>
      <c r="I225" s="275" t="s">
        <v>207</v>
      </c>
      <c r="J225" s="276"/>
      <c r="K225" s="276"/>
      <c r="L225" s="276"/>
      <c r="M225" s="277"/>
      <c r="N225" s="263" t="s">
        <v>137</v>
      </c>
      <c r="O225" s="264"/>
      <c r="P225" s="264" t="s">
        <v>137</v>
      </c>
      <c r="Q225" s="264"/>
      <c r="R225" s="264" t="s">
        <v>137</v>
      </c>
      <c r="S225" s="266"/>
      <c r="T225" s="360">
        <f>IF(SUM(T211,T223)=0,"",SUM(T211,T223))</f>
      </c>
      <c r="U225" s="343"/>
      <c r="V225" s="343"/>
      <c r="W225" s="343"/>
      <c r="X225" s="343">
        <f>IF(SUM(X211,X223)=0,"",SUM(X211,X223))</f>
      </c>
      <c r="Y225" s="343"/>
      <c r="Z225" s="343"/>
      <c r="AA225" s="343"/>
      <c r="AB225" s="343">
        <f>IF(SUM(AB211,AB223)=0,"",SUM(AB211,AB223))</f>
      </c>
      <c r="AC225" s="343"/>
      <c r="AD225" s="343"/>
      <c r="AE225" s="343"/>
      <c r="AF225" s="343">
        <f>IF(SUM(AF211,AF223)=0,"",SUM(AF211,AF223))</f>
      </c>
      <c r="AG225" s="343"/>
      <c r="AH225" s="343"/>
      <c r="AI225" s="343"/>
      <c r="AJ225" s="343">
        <f>IF(SUM(AJ211,AJ223)=0,"",SUM(AJ211,AJ223))</f>
      </c>
      <c r="AK225" s="343"/>
      <c r="AL225" s="343"/>
      <c r="AM225" s="343"/>
      <c r="AN225" s="343">
        <f>IF(SUM(AN211,AN223)=0,"",SUM(AN211,AN223))</f>
      </c>
      <c r="AO225" s="343"/>
      <c r="AP225" s="343"/>
      <c r="AQ225" s="343"/>
      <c r="AR225" s="343">
        <f>IF(SUM(AR211,AR223)=0,"",SUM(AR211,AR223))</f>
      </c>
      <c r="AS225" s="343"/>
      <c r="AT225" s="343"/>
      <c r="AU225" s="343"/>
      <c r="AV225" s="343">
        <f>IF(SUM(AV211,AV223)=0,"",SUM(AV211,AV223))</f>
      </c>
      <c r="AW225" s="343"/>
      <c r="AX225" s="343"/>
      <c r="AY225" s="343"/>
      <c r="AZ225" s="343">
        <f>IF(SUM(AZ211,AZ223)=0,"",SUM(AZ211,AZ223))</f>
      </c>
      <c r="BA225" s="343"/>
      <c r="BB225" s="343"/>
      <c r="BC225" s="343"/>
      <c r="BD225" s="343">
        <f>IF(SUM(BD211,BD223)=0,"",SUM(BD211,BD223))</f>
      </c>
      <c r="BE225" s="343"/>
      <c r="BF225" s="343"/>
      <c r="BG225" s="343"/>
      <c r="BH225" s="343">
        <f>IF(SUM(BH211,BH223)=0,"",SUM(BH211,BH223))</f>
      </c>
      <c r="BI225" s="343"/>
      <c r="BJ225" s="343"/>
      <c r="BK225" s="343"/>
      <c r="BL225" s="343">
        <f>IF(SUM(BL211,BL223)=0,"",SUM(BL211,BL223))</f>
      </c>
      <c r="BM225" s="343"/>
      <c r="BN225" s="343"/>
      <c r="BO225" s="343"/>
      <c r="BP225" s="343">
        <f>IF(SUM(BP211,BP223)=0,"",SUM(BP211,BP223))</f>
      </c>
      <c r="BQ225" s="343"/>
      <c r="BR225" s="343"/>
      <c r="BS225" s="343"/>
      <c r="BT225" s="343">
        <f>IF(SUM(BT211,BT223)=0,"",SUM(BT211,BT223))</f>
      </c>
      <c r="BU225" s="343"/>
      <c r="BV225" s="343"/>
      <c r="BW225" s="343"/>
      <c r="BX225" s="343">
        <f>IF(SUM(BX211,BX223)=0,"",SUM(BX211,BX223))</f>
      </c>
      <c r="BY225" s="343"/>
      <c r="BZ225" s="343"/>
      <c r="CA225" s="343"/>
      <c r="CB225" s="301">
        <f>CB211+CB223</f>
        <v>0</v>
      </c>
      <c r="CC225" s="301"/>
      <c r="CD225" s="301"/>
      <c r="CE225" s="301"/>
      <c r="CF225" s="301"/>
      <c r="CH225" s="62"/>
      <c r="CI225" s="61"/>
      <c r="CJ225" s="61"/>
      <c r="CK225" s="61"/>
      <c r="CL225" s="3"/>
      <c r="CM225" s="3"/>
      <c r="CN225" s="3"/>
    </row>
    <row r="226" spans="1:92" ht="12" customHeight="1">
      <c r="A226" s="396"/>
      <c r="B226" s="397"/>
      <c r="C226" s="70"/>
      <c r="D226" s="344" t="s">
        <v>142</v>
      </c>
      <c r="E226" s="344"/>
      <c r="F226" s="344"/>
      <c r="G226" s="344"/>
      <c r="H226" s="345"/>
      <c r="I226" s="348" t="s">
        <v>210</v>
      </c>
      <c r="J226" s="349"/>
      <c r="K226" s="349"/>
      <c r="L226" s="349"/>
      <c r="M226" s="350"/>
      <c r="N226" s="331" t="s">
        <v>137</v>
      </c>
      <c r="O226" s="332"/>
      <c r="P226" s="334" t="s">
        <v>137</v>
      </c>
      <c r="Q226" s="332"/>
      <c r="R226" s="334" t="s">
        <v>137</v>
      </c>
      <c r="S226" s="329"/>
      <c r="T226" s="267">
        <f>IF(SUM(T212,T224)=0,"",SUM(T212,T224))</f>
      </c>
      <c r="U226" s="239"/>
      <c r="V226" s="239"/>
      <c r="W226" s="237" t="s">
        <v>136</v>
      </c>
      <c r="X226" s="251">
        <f>IF(SUM(X212,X224)=0,"",SUM(X212,X224))</f>
      </c>
      <c r="Y226" s="239"/>
      <c r="Z226" s="239"/>
      <c r="AA226" s="237" t="s">
        <v>136</v>
      </c>
      <c r="AB226" s="251">
        <f>IF(SUM(AB212,AB224)=0,"",SUM(AB212,AB224))</f>
      </c>
      <c r="AC226" s="239"/>
      <c r="AD226" s="239"/>
      <c r="AE226" s="237" t="s">
        <v>136</v>
      </c>
      <c r="AF226" s="251">
        <f>IF(SUM(AF212,AF224)=0,"",SUM(AF212,AF224))</f>
      </c>
      <c r="AG226" s="239"/>
      <c r="AH226" s="239"/>
      <c r="AI226" s="237" t="s">
        <v>136</v>
      </c>
      <c r="AJ226" s="251">
        <f>IF(SUM(AJ212,AJ224)=0,"",SUM(AJ212,AJ224))</f>
      </c>
      <c r="AK226" s="239"/>
      <c r="AL226" s="239"/>
      <c r="AM226" s="237" t="s">
        <v>136</v>
      </c>
      <c r="AN226" s="251">
        <f>IF(SUM(AN212,AN224)=0,"",SUM(AN212,AN224))</f>
      </c>
      <c r="AO226" s="239"/>
      <c r="AP226" s="239"/>
      <c r="AQ226" s="237" t="s">
        <v>136</v>
      </c>
      <c r="AR226" s="251">
        <f>IF(SUM(AR212,AR224)=0,"",SUM(AR212,AR224))</f>
      </c>
      <c r="AS226" s="239"/>
      <c r="AT226" s="239"/>
      <c r="AU226" s="237" t="s">
        <v>136</v>
      </c>
      <c r="AV226" s="251">
        <f>IF(SUM(AV212,AV224)=0,"",SUM(AV212,AV224))</f>
      </c>
      <c r="AW226" s="239"/>
      <c r="AX226" s="239"/>
      <c r="AY226" s="237" t="s">
        <v>136</v>
      </c>
      <c r="AZ226" s="251">
        <f>IF(SUM(AZ212,AZ224)=0,"",SUM(AZ212,AZ224))</f>
      </c>
      <c r="BA226" s="239"/>
      <c r="BB226" s="239"/>
      <c r="BC226" s="237" t="s">
        <v>136</v>
      </c>
      <c r="BD226" s="251">
        <f>IF(SUM(BD212,BD224)=0,"",SUM(BD212,BD224))</f>
      </c>
      <c r="BE226" s="239"/>
      <c r="BF226" s="239"/>
      <c r="BG226" s="237" t="s">
        <v>136</v>
      </c>
      <c r="BH226" s="251">
        <f>IF(SUM(BH212,BH224)=0,"",SUM(BH212,BH224))</f>
      </c>
      <c r="BI226" s="239"/>
      <c r="BJ226" s="239"/>
      <c r="BK226" s="237" t="s">
        <v>136</v>
      </c>
      <c r="BL226" s="251">
        <f>IF(SUM(BL212,BL224)=0,"",SUM(BL212,BL224))</f>
      </c>
      <c r="BM226" s="239"/>
      <c r="BN226" s="239"/>
      <c r="BO226" s="237" t="s">
        <v>136</v>
      </c>
      <c r="BP226" s="305"/>
      <c r="BQ226" s="305"/>
      <c r="BR226" s="305"/>
      <c r="BS226" s="306"/>
      <c r="BT226" s="304"/>
      <c r="BU226" s="305"/>
      <c r="BV226" s="305"/>
      <c r="BW226" s="306"/>
      <c r="BX226" s="304"/>
      <c r="BY226" s="305"/>
      <c r="BZ226" s="305"/>
      <c r="CA226" s="306"/>
      <c r="CB226" s="247">
        <f>SUM(T226:CA227)</f>
        <v>0</v>
      </c>
      <c r="CC226" s="248"/>
      <c r="CD226" s="248"/>
      <c r="CE226" s="248"/>
      <c r="CF226" s="237" t="s">
        <v>169</v>
      </c>
      <c r="CH226" s="62"/>
      <c r="CI226" s="61"/>
      <c r="CJ226" s="61"/>
      <c r="CK226" s="61"/>
      <c r="CL226" s="3"/>
      <c r="CM226" s="3"/>
      <c r="CN226" s="3"/>
    </row>
    <row r="227" spans="1:92" ht="6" customHeight="1">
      <c r="A227" s="396"/>
      <c r="B227" s="397"/>
      <c r="C227" s="70"/>
      <c r="D227" s="346"/>
      <c r="E227" s="346"/>
      <c r="F227" s="346"/>
      <c r="G227" s="346"/>
      <c r="H227" s="347"/>
      <c r="I227" s="351"/>
      <c r="J227" s="352"/>
      <c r="K227" s="352"/>
      <c r="L227" s="352"/>
      <c r="M227" s="353"/>
      <c r="N227" s="354"/>
      <c r="O227" s="355"/>
      <c r="P227" s="256"/>
      <c r="Q227" s="355"/>
      <c r="R227" s="256"/>
      <c r="S227" s="356"/>
      <c r="T227" s="268"/>
      <c r="U227" s="240"/>
      <c r="V227" s="240"/>
      <c r="W227" s="357"/>
      <c r="X227" s="252"/>
      <c r="Y227" s="240"/>
      <c r="Z227" s="240"/>
      <c r="AA227" s="238"/>
      <c r="AB227" s="252"/>
      <c r="AC227" s="240"/>
      <c r="AD227" s="240"/>
      <c r="AE227" s="238"/>
      <c r="AF227" s="252"/>
      <c r="AG227" s="240"/>
      <c r="AH227" s="240"/>
      <c r="AI227" s="238"/>
      <c r="AJ227" s="252"/>
      <c r="AK227" s="240"/>
      <c r="AL227" s="240"/>
      <c r="AM227" s="238"/>
      <c r="AN227" s="252"/>
      <c r="AO227" s="240"/>
      <c r="AP227" s="240"/>
      <c r="AQ227" s="238"/>
      <c r="AR227" s="252"/>
      <c r="AS227" s="240"/>
      <c r="AT227" s="240"/>
      <c r="AU227" s="238"/>
      <c r="AV227" s="252"/>
      <c r="AW227" s="240"/>
      <c r="AX227" s="240"/>
      <c r="AY227" s="238"/>
      <c r="AZ227" s="252"/>
      <c r="BA227" s="240"/>
      <c r="BB227" s="240"/>
      <c r="BC227" s="238"/>
      <c r="BD227" s="252"/>
      <c r="BE227" s="240"/>
      <c r="BF227" s="240"/>
      <c r="BG227" s="238"/>
      <c r="BH227" s="252"/>
      <c r="BI227" s="240"/>
      <c r="BJ227" s="240"/>
      <c r="BK227" s="238"/>
      <c r="BL227" s="252"/>
      <c r="BM227" s="240"/>
      <c r="BN227" s="240"/>
      <c r="BO227" s="238"/>
      <c r="BP227" s="338"/>
      <c r="BQ227" s="338"/>
      <c r="BR227" s="338"/>
      <c r="BS227" s="339"/>
      <c r="BT227" s="337"/>
      <c r="BU227" s="338"/>
      <c r="BV227" s="338"/>
      <c r="BW227" s="339"/>
      <c r="BX227" s="337"/>
      <c r="BY227" s="338"/>
      <c r="BZ227" s="338"/>
      <c r="CA227" s="339"/>
      <c r="CB227" s="249"/>
      <c r="CC227" s="250"/>
      <c r="CD227" s="250"/>
      <c r="CE227" s="250"/>
      <c r="CF227" s="238"/>
      <c r="CH227" s="62"/>
      <c r="CI227" s="61"/>
      <c r="CJ227" s="61"/>
      <c r="CK227" s="61"/>
      <c r="CL227" s="3"/>
      <c r="CM227" s="3"/>
      <c r="CN227" s="3"/>
    </row>
    <row r="228" spans="1:92" ht="18" customHeight="1">
      <c r="A228" s="396"/>
      <c r="B228" s="397"/>
      <c r="C228" s="70"/>
      <c r="D228" s="37" t="s">
        <v>143</v>
      </c>
      <c r="E228" s="71" t="s">
        <v>211</v>
      </c>
      <c r="F228" s="71"/>
      <c r="G228" s="71"/>
      <c r="H228" s="72"/>
      <c r="I228" s="258" t="s">
        <v>208</v>
      </c>
      <c r="J228" s="259"/>
      <c r="K228" s="259"/>
      <c r="L228" s="259"/>
      <c r="M228" s="260"/>
      <c r="N228" s="340" t="s">
        <v>137</v>
      </c>
      <c r="O228" s="341"/>
      <c r="P228" s="341" t="s">
        <v>137</v>
      </c>
      <c r="Q228" s="341"/>
      <c r="R228" s="341" t="s">
        <v>137</v>
      </c>
      <c r="S228" s="342"/>
      <c r="T228" s="336">
        <f>IF(SUM(T209:W222)=0,"",SUMIF($R209:$R222,"○",T209:W222))</f>
      </c>
      <c r="U228" s="253"/>
      <c r="V228" s="253"/>
      <c r="W228" s="253"/>
      <c r="X228" s="336">
        <f>IF(SUM(X209:AA222)=0,"",SUMIF($R209:$R222,"○",X209:AA222))</f>
      </c>
      <c r="Y228" s="253"/>
      <c r="Z228" s="253"/>
      <c r="AA228" s="253"/>
      <c r="AB228" s="336">
        <f>IF(SUM(AB209:AE222)=0,"",SUMIF($R209:$R222,"○",AB209:AE222))</f>
      </c>
      <c r="AC228" s="253"/>
      <c r="AD228" s="253"/>
      <c r="AE228" s="253"/>
      <c r="AF228" s="336">
        <f>IF(SUM(AF209:AI222)=0,"",SUMIF($R209:$R222,"○",AF209:AI222))</f>
      </c>
      <c r="AG228" s="253"/>
      <c r="AH228" s="253"/>
      <c r="AI228" s="253"/>
      <c r="AJ228" s="336">
        <f>IF(SUM(AJ209:AM222)=0,"",SUMIF($R209:$R222,"○",AJ209:AM222))</f>
      </c>
      <c r="AK228" s="253"/>
      <c r="AL228" s="253"/>
      <c r="AM228" s="253"/>
      <c r="AN228" s="336">
        <f>IF(SUM(AN209:AQ222)=0,"",SUMIF($R209:$R222,"○",AN209:AQ222))</f>
      </c>
      <c r="AO228" s="253"/>
      <c r="AP228" s="253"/>
      <c r="AQ228" s="253"/>
      <c r="AR228" s="336">
        <f>IF(SUM(AR209:AU222)=0,"",SUMIF($R209:$R222,"○",AR209:AU222))</f>
      </c>
      <c r="AS228" s="253"/>
      <c r="AT228" s="253"/>
      <c r="AU228" s="253"/>
      <c r="AV228" s="336">
        <f>IF(SUM(AV209:AY222)=0,"",SUMIF($R209:$R222,"○",AV209:AY222))</f>
      </c>
      <c r="AW228" s="253"/>
      <c r="AX228" s="253"/>
      <c r="AY228" s="253"/>
      <c r="AZ228" s="336">
        <f>IF(SUM(AZ209:BC222)=0,"",SUMIF($R209:$R222,"○",AZ209:BC222))</f>
      </c>
      <c r="BA228" s="253"/>
      <c r="BB228" s="253"/>
      <c r="BC228" s="253"/>
      <c r="BD228" s="336">
        <f>IF(SUM(BD209:BG222)=0,"",SUMIF($R209:$R222,"○",BD209:BG222))</f>
      </c>
      <c r="BE228" s="253"/>
      <c r="BF228" s="253"/>
      <c r="BG228" s="253"/>
      <c r="BH228" s="336">
        <f>IF(SUM(BH209:BK222)=0,"",SUMIF($R209:$R222,"○",BH209:BK222))</f>
      </c>
      <c r="BI228" s="253"/>
      <c r="BJ228" s="253"/>
      <c r="BK228" s="253"/>
      <c r="BL228" s="336">
        <f>IF(SUM(BL209:BO222)=0,"",SUMIF($R209:$R222,"○",BL209:BO222))</f>
      </c>
      <c r="BM228" s="253"/>
      <c r="BN228" s="253"/>
      <c r="BO228" s="253"/>
      <c r="BP228" s="336">
        <f>IF(SUM(BP209:BS222)=0,"",SUMIF($R209:$R222,"○",BP209:BS222))</f>
      </c>
      <c r="BQ228" s="253"/>
      <c r="BR228" s="253"/>
      <c r="BS228" s="253"/>
      <c r="BT228" s="336">
        <f>IF(SUM(BT209:BW222)=0,"",SUMIF($R209:$R222,"○",BT209:BW222))</f>
      </c>
      <c r="BU228" s="253"/>
      <c r="BV228" s="253"/>
      <c r="BW228" s="253"/>
      <c r="BX228" s="336">
        <f>IF(SUM(BX209:CA222)=0,"",SUMIF($R209:$R222,"○",BX209:CA222))</f>
      </c>
      <c r="BY228" s="253"/>
      <c r="BZ228" s="253"/>
      <c r="CA228" s="253"/>
      <c r="CB228" s="253">
        <f>SUM(T228:CA228)</f>
        <v>0</v>
      </c>
      <c r="CC228" s="253"/>
      <c r="CD228" s="253"/>
      <c r="CE228" s="253"/>
      <c r="CF228" s="253"/>
      <c r="CH228" s="62"/>
      <c r="CI228" s="61"/>
      <c r="CJ228" s="61"/>
      <c r="CK228" s="61"/>
      <c r="CL228" s="3"/>
      <c r="CM228" s="3"/>
      <c r="CN228" s="3"/>
    </row>
    <row r="229" spans="1:92" ht="12" customHeight="1">
      <c r="A229" s="396"/>
      <c r="B229" s="397"/>
      <c r="C229" s="321"/>
      <c r="D229" s="255"/>
      <c r="E229" s="324" t="s">
        <v>212</v>
      </c>
      <c r="F229" s="324"/>
      <c r="G229" s="324"/>
      <c r="H229" s="326"/>
      <c r="I229" s="328" t="s">
        <v>209</v>
      </c>
      <c r="J229" s="328"/>
      <c r="K229" s="328"/>
      <c r="L229" s="328"/>
      <c r="M229" s="329"/>
      <c r="N229" s="331" t="s">
        <v>137</v>
      </c>
      <c r="O229" s="332"/>
      <c r="P229" s="334" t="s">
        <v>137</v>
      </c>
      <c r="Q229" s="332"/>
      <c r="R229" s="334" t="s">
        <v>137</v>
      </c>
      <c r="S229" s="329"/>
      <c r="T229" s="319">
        <f>IF(SUM(T209:W222)=0,"",SUMPRODUCT(($R209:$R222="○")*(T209:W222&lt;&gt;"")))</f>
      </c>
      <c r="U229" s="239"/>
      <c r="V229" s="239"/>
      <c r="W229" s="237" t="s">
        <v>136</v>
      </c>
      <c r="X229" s="319">
        <f>IF(SUM(X209:AA222)=0,"",SUMPRODUCT(($R209:$R222="○")*(X209:AA222&lt;&gt;"")))</f>
      </c>
      <c r="Y229" s="239"/>
      <c r="Z229" s="239"/>
      <c r="AA229" s="237" t="s">
        <v>136</v>
      </c>
      <c r="AB229" s="319">
        <f>IF(SUM(AB209:AE222)=0,"",SUMPRODUCT(($R209:$R222="○")*(AB209:AE222&lt;&gt;"")))</f>
      </c>
      <c r="AC229" s="239"/>
      <c r="AD229" s="239"/>
      <c r="AE229" s="237" t="s">
        <v>136</v>
      </c>
      <c r="AF229" s="319">
        <f>IF(SUM(AF209:AI222)=0,"",SUMPRODUCT(($R209:$R222="○")*(AF209:AI222&lt;&gt;"")))</f>
      </c>
      <c r="AG229" s="239"/>
      <c r="AH229" s="239"/>
      <c r="AI229" s="237" t="s">
        <v>136</v>
      </c>
      <c r="AJ229" s="319">
        <f>IF(SUM(AJ209:AM222)=0,"",SUMPRODUCT(($R209:$R222="○")*(AJ209:AM222&lt;&gt;"")))</f>
      </c>
      <c r="AK229" s="239"/>
      <c r="AL229" s="239"/>
      <c r="AM229" s="237" t="s">
        <v>136</v>
      </c>
      <c r="AN229" s="319">
        <f>IF(SUM(AN209:AQ222)=0,"",SUMPRODUCT(($R209:$R222="○")*(AN209:AQ222&lt;&gt;"")))</f>
      </c>
      <c r="AO229" s="239"/>
      <c r="AP229" s="239"/>
      <c r="AQ229" s="237" t="s">
        <v>136</v>
      </c>
      <c r="AR229" s="319">
        <f>IF(SUM(AR209:AU222)=0,"",SUMPRODUCT(($R209:$R222="○")*(AR209:AU222&lt;&gt;"")))</f>
      </c>
      <c r="AS229" s="239"/>
      <c r="AT229" s="239"/>
      <c r="AU229" s="237" t="s">
        <v>136</v>
      </c>
      <c r="AV229" s="319">
        <f>IF(SUM(AV209:AY222)=0,"",SUMPRODUCT(($R209:$R222="○")*(AV209:AY222&lt;&gt;"")))</f>
      </c>
      <c r="AW229" s="239"/>
      <c r="AX229" s="239"/>
      <c r="AY229" s="237" t="s">
        <v>136</v>
      </c>
      <c r="AZ229" s="319">
        <f>IF(SUM(AZ209:BC222)=0,"",SUMPRODUCT(($R209:$R222="○")*(AZ209:BC222&lt;&gt;"")))</f>
      </c>
      <c r="BA229" s="239"/>
      <c r="BB229" s="239"/>
      <c r="BC229" s="237" t="s">
        <v>136</v>
      </c>
      <c r="BD229" s="319">
        <f>IF(SUM(BD209:BG222)=0,"",SUMPRODUCT(($R209:$R222="○")*(BD209:BG222&lt;&gt;"")))</f>
      </c>
      <c r="BE229" s="239"/>
      <c r="BF229" s="239"/>
      <c r="BG229" s="237" t="s">
        <v>136</v>
      </c>
      <c r="BH229" s="319">
        <f>IF(SUM(BH209:BK222)=0,"",SUMPRODUCT(($R209:$R222="○")*(BH209:BK222&lt;&gt;"")))</f>
      </c>
      <c r="BI229" s="239"/>
      <c r="BJ229" s="239"/>
      <c r="BK229" s="237" t="s">
        <v>136</v>
      </c>
      <c r="BL229" s="319">
        <f>IF(SUM(BL209:BO222)=0,"",SUMPRODUCT(($R209:$R222="○")*(BL209:BO222&lt;&gt;"")))</f>
      </c>
      <c r="BM229" s="239"/>
      <c r="BN229" s="239"/>
      <c r="BO229" s="237" t="s">
        <v>136</v>
      </c>
      <c r="BP229" s="305"/>
      <c r="BQ229" s="305"/>
      <c r="BR229" s="305"/>
      <c r="BS229" s="306"/>
      <c r="BT229" s="304"/>
      <c r="BU229" s="305"/>
      <c r="BV229" s="305"/>
      <c r="BW229" s="306"/>
      <c r="BX229" s="304"/>
      <c r="BY229" s="305"/>
      <c r="BZ229" s="305"/>
      <c r="CA229" s="306"/>
      <c r="CB229" s="247">
        <f>SUM(T229:CA230)</f>
        <v>0</v>
      </c>
      <c r="CC229" s="248"/>
      <c r="CD229" s="248"/>
      <c r="CE229" s="248"/>
      <c r="CF229" s="237" t="s">
        <v>169</v>
      </c>
      <c r="CH229" s="62"/>
      <c r="CI229" s="61"/>
      <c r="CJ229" s="61"/>
      <c r="CK229" s="61"/>
      <c r="CL229" s="3"/>
      <c r="CM229" s="3"/>
      <c r="CN229" s="3"/>
    </row>
    <row r="230" spans="1:92" ht="6" customHeight="1">
      <c r="A230" s="396"/>
      <c r="B230" s="397"/>
      <c r="C230" s="322"/>
      <c r="D230" s="323"/>
      <c r="E230" s="325"/>
      <c r="F230" s="325"/>
      <c r="G230" s="325"/>
      <c r="H230" s="327"/>
      <c r="I230" s="323"/>
      <c r="J230" s="323"/>
      <c r="K230" s="323"/>
      <c r="L230" s="323"/>
      <c r="M230" s="330"/>
      <c r="N230" s="333"/>
      <c r="O230" s="327"/>
      <c r="P230" s="335"/>
      <c r="Q230" s="327"/>
      <c r="R230" s="335"/>
      <c r="S230" s="330"/>
      <c r="T230" s="320"/>
      <c r="U230" s="320"/>
      <c r="V230" s="320"/>
      <c r="W230" s="312"/>
      <c r="X230" s="320"/>
      <c r="Y230" s="320"/>
      <c r="Z230" s="320"/>
      <c r="AA230" s="312"/>
      <c r="AB230" s="320"/>
      <c r="AC230" s="320"/>
      <c r="AD230" s="320"/>
      <c r="AE230" s="312"/>
      <c r="AF230" s="320"/>
      <c r="AG230" s="320"/>
      <c r="AH230" s="320"/>
      <c r="AI230" s="312"/>
      <c r="AJ230" s="320"/>
      <c r="AK230" s="320"/>
      <c r="AL230" s="320"/>
      <c r="AM230" s="312"/>
      <c r="AN230" s="320"/>
      <c r="AO230" s="320"/>
      <c r="AP230" s="320"/>
      <c r="AQ230" s="312"/>
      <c r="AR230" s="320"/>
      <c r="AS230" s="320"/>
      <c r="AT230" s="320"/>
      <c r="AU230" s="312"/>
      <c r="AV230" s="320"/>
      <c r="AW230" s="320"/>
      <c r="AX230" s="320"/>
      <c r="AY230" s="312"/>
      <c r="AZ230" s="320"/>
      <c r="BA230" s="320"/>
      <c r="BB230" s="320"/>
      <c r="BC230" s="312"/>
      <c r="BD230" s="320"/>
      <c r="BE230" s="320"/>
      <c r="BF230" s="320"/>
      <c r="BG230" s="312"/>
      <c r="BH230" s="320"/>
      <c r="BI230" s="320"/>
      <c r="BJ230" s="320"/>
      <c r="BK230" s="312"/>
      <c r="BL230" s="320"/>
      <c r="BM230" s="320"/>
      <c r="BN230" s="320"/>
      <c r="BO230" s="312"/>
      <c r="BP230" s="308"/>
      <c r="BQ230" s="308"/>
      <c r="BR230" s="308"/>
      <c r="BS230" s="309"/>
      <c r="BT230" s="307"/>
      <c r="BU230" s="308"/>
      <c r="BV230" s="308"/>
      <c r="BW230" s="309"/>
      <c r="BX230" s="307"/>
      <c r="BY230" s="308"/>
      <c r="BZ230" s="308"/>
      <c r="CA230" s="309"/>
      <c r="CB230" s="310"/>
      <c r="CC230" s="311"/>
      <c r="CD230" s="311"/>
      <c r="CE230" s="311"/>
      <c r="CF230" s="312"/>
      <c r="CH230" s="62"/>
      <c r="CI230" s="61"/>
      <c r="CJ230" s="61"/>
      <c r="CK230" s="61"/>
      <c r="CL230" s="3"/>
      <c r="CM230" s="3"/>
      <c r="CN230" s="3"/>
    </row>
    <row r="231" spans="1:92" ht="18" customHeight="1">
      <c r="A231" s="396"/>
      <c r="B231" s="397"/>
      <c r="C231" s="45" t="s">
        <v>151</v>
      </c>
      <c r="D231" s="302" t="s">
        <v>150</v>
      </c>
      <c r="E231" s="302"/>
      <c r="F231" s="302"/>
      <c r="G231" s="303"/>
      <c r="H231" s="313"/>
      <c r="I231" s="314"/>
      <c r="J231" s="314"/>
      <c r="K231" s="314"/>
      <c r="L231" s="314"/>
      <c r="M231" s="315"/>
      <c r="N231" s="316">
        <f>IF(H231="","","○")</f>
      </c>
      <c r="O231" s="317"/>
      <c r="P231" s="317"/>
      <c r="Q231" s="317"/>
      <c r="R231" s="317"/>
      <c r="S231" s="318"/>
      <c r="T231" s="299"/>
      <c r="U231" s="300"/>
      <c r="V231" s="300"/>
      <c r="W231" s="300"/>
      <c r="X231" s="299"/>
      <c r="Y231" s="300"/>
      <c r="Z231" s="300"/>
      <c r="AA231" s="300"/>
      <c r="AB231" s="299"/>
      <c r="AC231" s="300"/>
      <c r="AD231" s="300"/>
      <c r="AE231" s="300"/>
      <c r="AF231" s="299"/>
      <c r="AG231" s="300"/>
      <c r="AH231" s="300"/>
      <c r="AI231" s="300"/>
      <c r="AJ231" s="299"/>
      <c r="AK231" s="300"/>
      <c r="AL231" s="300"/>
      <c r="AM231" s="300"/>
      <c r="AN231" s="299"/>
      <c r="AO231" s="300"/>
      <c r="AP231" s="300"/>
      <c r="AQ231" s="300"/>
      <c r="AR231" s="299"/>
      <c r="AS231" s="300"/>
      <c r="AT231" s="300"/>
      <c r="AU231" s="300"/>
      <c r="AV231" s="299"/>
      <c r="AW231" s="300"/>
      <c r="AX231" s="300"/>
      <c r="AY231" s="300"/>
      <c r="AZ231" s="299"/>
      <c r="BA231" s="300"/>
      <c r="BB231" s="300"/>
      <c r="BC231" s="300"/>
      <c r="BD231" s="299"/>
      <c r="BE231" s="300"/>
      <c r="BF231" s="300"/>
      <c r="BG231" s="300"/>
      <c r="BH231" s="299"/>
      <c r="BI231" s="300"/>
      <c r="BJ231" s="300"/>
      <c r="BK231" s="300"/>
      <c r="BL231" s="299"/>
      <c r="BM231" s="300"/>
      <c r="BN231" s="300"/>
      <c r="BO231" s="300"/>
      <c r="BP231" s="299"/>
      <c r="BQ231" s="300"/>
      <c r="BR231" s="300"/>
      <c r="BS231" s="300"/>
      <c r="BT231" s="299"/>
      <c r="BU231" s="300"/>
      <c r="BV231" s="300"/>
      <c r="BW231" s="300"/>
      <c r="BX231" s="299"/>
      <c r="BY231" s="300"/>
      <c r="BZ231" s="300"/>
      <c r="CA231" s="300"/>
      <c r="CB231" s="301">
        <f>IF(SUM(T231:CA231)=0,"",SUM(T231:CA231))</f>
      </c>
      <c r="CC231" s="301"/>
      <c r="CD231" s="301"/>
      <c r="CE231" s="301"/>
      <c r="CF231" s="301"/>
      <c r="CH231" s="62"/>
      <c r="CI231" s="61"/>
      <c r="CJ231" s="61"/>
      <c r="CK231" s="61"/>
      <c r="CL231" s="3"/>
      <c r="CM231" s="3"/>
      <c r="CN231" s="3"/>
    </row>
    <row r="232" spans="1:92" ht="18" customHeight="1">
      <c r="A232" s="396"/>
      <c r="B232" s="397"/>
      <c r="C232" s="45"/>
      <c r="D232" s="302" t="s">
        <v>26</v>
      </c>
      <c r="E232" s="302"/>
      <c r="F232" s="302"/>
      <c r="G232" s="303"/>
      <c r="H232" s="293"/>
      <c r="I232" s="294"/>
      <c r="J232" s="294"/>
      <c r="K232" s="294"/>
      <c r="L232" s="294"/>
      <c r="M232" s="295"/>
      <c r="N232" s="296">
        <f aca="true" t="shared" si="23" ref="N232:N238">IF(H232="","","○")</f>
      </c>
      <c r="O232" s="297"/>
      <c r="P232" s="297"/>
      <c r="Q232" s="297"/>
      <c r="R232" s="297"/>
      <c r="S232" s="298"/>
      <c r="T232" s="287"/>
      <c r="U232" s="288"/>
      <c r="V232" s="288"/>
      <c r="W232" s="288"/>
      <c r="X232" s="287"/>
      <c r="Y232" s="288"/>
      <c r="Z232" s="288"/>
      <c r="AA232" s="288"/>
      <c r="AB232" s="287"/>
      <c r="AC232" s="288"/>
      <c r="AD232" s="288"/>
      <c r="AE232" s="288"/>
      <c r="AF232" s="287"/>
      <c r="AG232" s="288"/>
      <c r="AH232" s="288"/>
      <c r="AI232" s="288"/>
      <c r="AJ232" s="287"/>
      <c r="AK232" s="288"/>
      <c r="AL232" s="288"/>
      <c r="AM232" s="288"/>
      <c r="AN232" s="287"/>
      <c r="AO232" s="288"/>
      <c r="AP232" s="288"/>
      <c r="AQ232" s="288"/>
      <c r="AR232" s="287"/>
      <c r="AS232" s="288"/>
      <c r="AT232" s="288"/>
      <c r="AU232" s="288"/>
      <c r="AV232" s="287"/>
      <c r="AW232" s="288"/>
      <c r="AX232" s="288"/>
      <c r="AY232" s="288"/>
      <c r="AZ232" s="287"/>
      <c r="BA232" s="288"/>
      <c r="BB232" s="288"/>
      <c r="BC232" s="288"/>
      <c r="BD232" s="287"/>
      <c r="BE232" s="288"/>
      <c r="BF232" s="288"/>
      <c r="BG232" s="288"/>
      <c r="BH232" s="287"/>
      <c r="BI232" s="288"/>
      <c r="BJ232" s="288"/>
      <c r="BK232" s="288"/>
      <c r="BL232" s="287"/>
      <c r="BM232" s="288"/>
      <c r="BN232" s="288"/>
      <c r="BO232" s="288"/>
      <c r="BP232" s="287"/>
      <c r="BQ232" s="288"/>
      <c r="BR232" s="288"/>
      <c r="BS232" s="288"/>
      <c r="BT232" s="287"/>
      <c r="BU232" s="288"/>
      <c r="BV232" s="288"/>
      <c r="BW232" s="288"/>
      <c r="BX232" s="287"/>
      <c r="BY232" s="288"/>
      <c r="BZ232" s="288"/>
      <c r="CA232" s="288"/>
      <c r="CB232" s="253">
        <f aca="true" t="shared" si="24" ref="CB232:CB238">IF(SUM(T232:CA232)=0,"",SUM(T232:CA232))</f>
      </c>
      <c r="CC232" s="253"/>
      <c r="CD232" s="253"/>
      <c r="CE232" s="253"/>
      <c r="CF232" s="253"/>
      <c r="CH232" s="62"/>
      <c r="CI232" s="61"/>
      <c r="CJ232" s="61"/>
      <c r="CK232" s="61"/>
      <c r="CL232" s="3"/>
      <c r="CM232" s="3"/>
      <c r="CN232" s="3"/>
    </row>
    <row r="233" spans="1:92" ht="18" customHeight="1">
      <c r="A233" s="396"/>
      <c r="B233" s="397"/>
      <c r="C233" s="45"/>
      <c r="D233" s="45"/>
      <c r="E233" s="45"/>
      <c r="F233" s="45"/>
      <c r="G233" s="45"/>
      <c r="H233" s="293"/>
      <c r="I233" s="294"/>
      <c r="J233" s="294"/>
      <c r="K233" s="294"/>
      <c r="L233" s="294"/>
      <c r="M233" s="295"/>
      <c r="N233" s="296">
        <f t="shared" si="23"/>
      </c>
      <c r="O233" s="297"/>
      <c r="P233" s="297"/>
      <c r="Q233" s="297"/>
      <c r="R233" s="297"/>
      <c r="S233" s="298"/>
      <c r="T233" s="287"/>
      <c r="U233" s="288"/>
      <c r="V233" s="288"/>
      <c r="W233" s="288"/>
      <c r="X233" s="287"/>
      <c r="Y233" s="288"/>
      <c r="Z233" s="288"/>
      <c r="AA233" s="288"/>
      <c r="AB233" s="287"/>
      <c r="AC233" s="288"/>
      <c r="AD233" s="288"/>
      <c r="AE233" s="288"/>
      <c r="AF233" s="287"/>
      <c r="AG233" s="288"/>
      <c r="AH233" s="288"/>
      <c r="AI233" s="288"/>
      <c r="AJ233" s="287"/>
      <c r="AK233" s="288"/>
      <c r="AL233" s="288"/>
      <c r="AM233" s="288"/>
      <c r="AN233" s="287"/>
      <c r="AO233" s="288"/>
      <c r="AP233" s="288"/>
      <c r="AQ233" s="288"/>
      <c r="AR233" s="287"/>
      <c r="AS233" s="288"/>
      <c r="AT233" s="288"/>
      <c r="AU233" s="288"/>
      <c r="AV233" s="287"/>
      <c r="AW233" s="288"/>
      <c r="AX233" s="288"/>
      <c r="AY233" s="288"/>
      <c r="AZ233" s="287"/>
      <c r="BA233" s="288"/>
      <c r="BB233" s="288"/>
      <c r="BC233" s="288"/>
      <c r="BD233" s="287"/>
      <c r="BE233" s="288"/>
      <c r="BF233" s="288"/>
      <c r="BG233" s="288"/>
      <c r="BH233" s="287"/>
      <c r="BI233" s="288"/>
      <c r="BJ233" s="288"/>
      <c r="BK233" s="288"/>
      <c r="BL233" s="287"/>
      <c r="BM233" s="288"/>
      <c r="BN233" s="288"/>
      <c r="BO233" s="288"/>
      <c r="BP233" s="287"/>
      <c r="BQ233" s="288"/>
      <c r="BR233" s="288"/>
      <c r="BS233" s="288"/>
      <c r="BT233" s="287"/>
      <c r="BU233" s="288"/>
      <c r="BV233" s="288"/>
      <c r="BW233" s="288"/>
      <c r="BX233" s="287"/>
      <c r="BY233" s="288"/>
      <c r="BZ233" s="288"/>
      <c r="CA233" s="288"/>
      <c r="CB233" s="253">
        <f t="shared" si="24"/>
      </c>
      <c r="CC233" s="253"/>
      <c r="CD233" s="253"/>
      <c r="CE233" s="253"/>
      <c r="CF233" s="253"/>
      <c r="CH233" s="62"/>
      <c r="CI233" s="61"/>
      <c r="CJ233" s="61"/>
      <c r="CK233" s="61"/>
      <c r="CL233" s="3"/>
      <c r="CM233" s="3"/>
      <c r="CN233" s="3"/>
    </row>
    <row r="234" spans="1:86" ht="18" customHeight="1">
      <c r="A234" s="396"/>
      <c r="B234" s="397"/>
      <c r="C234" s="45"/>
      <c r="D234" s="45"/>
      <c r="E234" s="45"/>
      <c r="F234" s="45"/>
      <c r="G234" s="45"/>
      <c r="H234" s="293"/>
      <c r="I234" s="294"/>
      <c r="J234" s="294"/>
      <c r="K234" s="294"/>
      <c r="L234" s="294"/>
      <c r="M234" s="295"/>
      <c r="N234" s="296">
        <f t="shared" si="23"/>
      </c>
      <c r="O234" s="297"/>
      <c r="P234" s="297"/>
      <c r="Q234" s="297"/>
      <c r="R234" s="297"/>
      <c r="S234" s="298"/>
      <c r="T234" s="287"/>
      <c r="U234" s="288"/>
      <c r="V234" s="288"/>
      <c r="W234" s="288"/>
      <c r="X234" s="287"/>
      <c r="Y234" s="288"/>
      <c r="Z234" s="288"/>
      <c r="AA234" s="288"/>
      <c r="AB234" s="287"/>
      <c r="AC234" s="288"/>
      <c r="AD234" s="288"/>
      <c r="AE234" s="288"/>
      <c r="AF234" s="287"/>
      <c r="AG234" s="288"/>
      <c r="AH234" s="288"/>
      <c r="AI234" s="288"/>
      <c r="AJ234" s="287"/>
      <c r="AK234" s="288"/>
      <c r="AL234" s="288"/>
      <c r="AM234" s="288"/>
      <c r="AN234" s="287"/>
      <c r="AO234" s="288"/>
      <c r="AP234" s="288"/>
      <c r="AQ234" s="288"/>
      <c r="AR234" s="287"/>
      <c r="AS234" s="288"/>
      <c r="AT234" s="288"/>
      <c r="AU234" s="288"/>
      <c r="AV234" s="287"/>
      <c r="AW234" s="288"/>
      <c r="AX234" s="288"/>
      <c r="AY234" s="288"/>
      <c r="AZ234" s="287"/>
      <c r="BA234" s="288"/>
      <c r="BB234" s="288"/>
      <c r="BC234" s="288"/>
      <c r="BD234" s="287"/>
      <c r="BE234" s="288"/>
      <c r="BF234" s="288"/>
      <c r="BG234" s="288"/>
      <c r="BH234" s="287"/>
      <c r="BI234" s="288"/>
      <c r="BJ234" s="288"/>
      <c r="BK234" s="288"/>
      <c r="BL234" s="287"/>
      <c r="BM234" s="288"/>
      <c r="BN234" s="288"/>
      <c r="BO234" s="288"/>
      <c r="BP234" s="287"/>
      <c r="BQ234" s="288"/>
      <c r="BR234" s="288"/>
      <c r="BS234" s="288"/>
      <c r="BT234" s="287"/>
      <c r="BU234" s="288"/>
      <c r="BV234" s="288"/>
      <c r="BW234" s="288"/>
      <c r="BX234" s="287"/>
      <c r="BY234" s="288"/>
      <c r="BZ234" s="288"/>
      <c r="CA234" s="288"/>
      <c r="CB234" s="253">
        <f t="shared" si="24"/>
      </c>
      <c r="CC234" s="253"/>
      <c r="CD234" s="253"/>
      <c r="CE234" s="253"/>
      <c r="CF234" s="253"/>
      <c r="CH234" s="73"/>
    </row>
    <row r="235" spans="1:86" ht="18" customHeight="1">
      <c r="A235" s="396"/>
      <c r="B235" s="397"/>
      <c r="C235" s="45"/>
      <c r="D235" s="45"/>
      <c r="E235" s="45"/>
      <c r="F235" s="45"/>
      <c r="G235" s="45"/>
      <c r="H235" s="293"/>
      <c r="I235" s="294"/>
      <c r="J235" s="294"/>
      <c r="K235" s="294"/>
      <c r="L235" s="294"/>
      <c r="M235" s="295"/>
      <c r="N235" s="296">
        <f t="shared" si="23"/>
      </c>
      <c r="O235" s="297"/>
      <c r="P235" s="297"/>
      <c r="Q235" s="297"/>
      <c r="R235" s="297"/>
      <c r="S235" s="298"/>
      <c r="T235" s="287"/>
      <c r="U235" s="288"/>
      <c r="V235" s="288"/>
      <c r="W235" s="288"/>
      <c r="X235" s="287"/>
      <c r="Y235" s="288"/>
      <c r="Z235" s="288"/>
      <c r="AA235" s="288"/>
      <c r="AB235" s="287"/>
      <c r="AC235" s="288"/>
      <c r="AD235" s="288"/>
      <c r="AE235" s="288"/>
      <c r="AF235" s="287"/>
      <c r="AG235" s="288"/>
      <c r="AH235" s="288"/>
      <c r="AI235" s="288"/>
      <c r="AJ235" s="287"/>
      <c r="AK235" s="288"/>
      <c r="AL235" s="288"/>
      <c r="AM235" s="288"/>
      <c r="AN235" s="287"/>
      <c r="AO235" s="288"/>
      <c r="AP235" s="288"/>
      <c r="AQ235" s="288"/>
      <c r="AR235" s="287"/>
      <c r="AS235" s="288"/>
      <c r="AT235" s="288"/>
      <c r="AU235" s="288"/>
      <c r="AV235" s="287"/>
      <c r="AW235" s="288"/>
      <c r="AX235" s="288"/>
      <c r="AY235" s="288"/>
      <c r="AZ235" s="287"/>
      <c r="BA235" s="288"/>
      <c r="BB235" s="288"/>
      <c r="BC235" s="288"/>
      <c r="BD235" s="287"/>
      <c r="BE235" s="288"/>
      <c r="BF235" s="288"/>
      <c r="BG235" s="288"/>
      <c r="BH235" s="287"/>
      <c r="BI235" s="288"/>
      <c r="BJ235" s="288"/>
      <c r="BK235" s="288"/>
      <c r="BL235" s="287"/>
      <c r="BM235" s="288"/>
      <c r="BN235" s="288"/>
      <c r="BO235" s="288"/>
      <c r="BP235" s="287"/>
      <c r="BQ235" s="288"/>
      <c r="BR235" s="288"/>
      <c r="BS235" s="288"/>
      <c r="BT235" s="287"/>
      <c r="BU235" s="288"/>
      <c r="BV235" s="288"/>
      <c r="BW235" s="288"/>
      <c r="BX235" s="287"/>
      <c r="BY235" s="288"/>
      <c r="BZ235" s="288"/>
      <c r="CA235" s="288"/>
      <c r="CB235" s="253">
        <f t="shared" si="24"/>
      </c>
      <c r="CC235" s="253"/>
      <c r="CD235" s="253"/>
      <c r="CE235" s="253"/>
      <c r="CF235" s="253"/>
      <c r="CH235" s="73"/>
    </row>
    <row r="236" spans="1:84" ht="18" customHeight="1">
      <c r="A236" s="396"/>
      <c r="B236" s="397"/>
      <c r="C236" s="45"/>
      <c r="D236" s="45"/>
      <c r="E236" s="45"/>
      <c r="F236" s="45"/>
      <c r="G236" s="45"/>
      <c r="H236" s="293"/>
      <c r="I236" s="294"/>
      <c r="J236" s="294"/>
      <c r="K236" s="294"/>
      <c r="L236" s="294"/>
      <c r="M236" s="295"/>
      <c r="N236" s="296">
        <f t="shared" si="23"/>
      </c>
      <c r="O236" s="297"/>
      <c r="P236" s="297"/>
      <c r="Q236" s="297"/>
      <c r="R236" s="297"/>
      <c r="S236" s="298"/>
      <c r="T236" s="287"/>
      <c r="U236" s="288"/>
      <c r="V236" s="288"/>
      <c r="W236" s="288"/>
      <c r="X236" s="287"/>
      <c r="Y236" s="288"/>
      <c r="Z236" s="288"/>
      <c r="AA236" s="288"/>
      <c r="AB236" s="287"/>
      <c r="AC236" s="288"/>
      <c r="AD236" s="288"/>
      <c r="AE236" s="288"/>
      <c r="AF236" s="287"/>
      <c r="AG236" s="288"/>
      <c r="AH236" s="288"/>
      <c r="AI236" s="288"/>
      <c r="AJ236" s="287"/>
      <c r="AK236" s="288"/>
      <c r="AL236" s="288"/>
      <c r="AM236" s="288"/>
      <c r="AN236" s="287"/>
      <c r="AO236" s="288"/>
      <c r="AP236" s="288"/>
      <c r="AQ236" s="288"/>
      <c r="AR236" s="287"/>
      <c r="AS236" s="288"/>
      <c r="AT236" s="288"/>
      <c r="AU236" s="288"/>
      <c r="AV236" s="287"/>
      <c r="AW236" s="288"/>
      <c r="AX236" s="288"/>
      <c r="AY236" s="288"/>
      <c r="AZ236" s="287"/>
      <c r="BA236" s="288"/>
      <c r="BB236" s="288"/>
      <c r="BC236" s="288"/>
      <c r="BD236" s="287"/>
      <c r="BE236" s="288"/>
      <c r="BF236" s="288"/>
      <c r="BG236" s="288"/>
      <c r="BH236" s="287"/>
      <c r="BI236" s="288"/>
      <c r="BJ236" s="288"/>
      <c r="BK236" s="288"/>
      <c r="BL236" s="287"/>
      <c r="BM236" s="288"/>
      <c r="BN236" s="288"/>
      <c r="BO236" s="288"/>
      <c r="BP236" s="287"/>
      <c r="BQ236" s="288"/>
      <c r="BR236" s="288"/>
      <c r="BS236" s="288"/>
      <c r="BT236" s="287"/>
      <c r="BU236" s="288"/>
      <c r="BV236" s="288"/>
      <c r="BW236" s="288"/>
      <c r="BX236" s="287"/>
      <c r="BY236" s="288"/>
      <c r="BZ236" s="288"/>
      <c r="CA236" s="288"/>
      <c r="CB236" s="253">
        <f t="shared" si="24"/>
      </c>
      <c r="CC236" s="253"/>
      <c r="CD236" s="253"/>
      <c r="CE236" s="253"/>
      <c r="CF236" s="253"/>
    </row>
    <row r="237" spans="1:84" ht="18" customHeight="1">
      <c r="A237" s="396"/>
      <c r="B237" s="397"/>
      <c r="C237" s="45"/>
      <c r="D237" s="45"/>
      <c r="E237" s="45"/>
      <c r="F237" s="45"/>
      <c r="G237" s="45"/>
      <c r="H237" s="293"/>
      <c r="I237" s="294"/>
      <c r="J237" s="294"/>
      <c r="K237" s="294"/>
      <c r="L237" s="294"/>
      <c r="M237" s="295"/>
      <c r="N237" s="296">
        <f t="shared" si="23"/>
      </c>
      <c r="O237" s="297"/>
      <c r="P237" s="297"/>
      <c r="Q237" s="297"/>
      <c r="R237" s="297"/>
      <c r="S237" s="298"/>
      <c r="T237" s="287"/>
      <c r="U237" s="288"/>
      <c r="V237" s="288"/>
      <c r="W237" s="288"/>
      <c r="X237" s="287"/>
      <c r="Y237" s="288"/>
      <c r="Z237" s="288"/>
      <c r="AA237" s="288"/>
      <c r="AB237" s="287"/>
      <c r="AC237" s="288"/>
      <c r="AD237" s="288"/>
      <c r="AE237" s="288"/>
      <c r="AF237" s="287"/>
      <c r="AG237" s="288"/>
      <c r="AH237" s="288"/>
      <c r="AI237" s="288"/>
      <c r="AJ237" s="287"/>
      <c r="AK237" s="288"/>
      <c r="AL237" s="288"/>
      <c r="AM237" s="288"/>
      <c r="AN237" s="287"/>
      <c r="AO237" s="288"/>
      <c r="AP237" s="288"/>
      <c r="AQ237" s="288"/>
      <c r="AR237" s="287"/>
      <c r="AS237" s="288"/>
      <c r="AT237" s="288"/>
      <c r="AU237" s="288"/>
      <c r="AV237" s="287"/>
      <c r="AW237" s="288"/>
      <c r="AX237" s="288"/>
      <c r="AY237" s="288"/>
      <c r="AZ237" s="287"/>
      <c r="BA237" s="288"/>
      <c r="BB237" s="288"/>
      <c r="BC237" s="288"/>
      <c r="BD237" s="287"/>
      <c r="BE237" s="288"/>
      <c r="BF237" s="288"/>
      <c r="BG237" s="288"/>
      <c r="BH237" s="287"/>
      <c r="BI237" s="288"/>
      <c r="BJ237" s="288"/>
      <c r="BK237" s="288"/>
      <c r="BL237" s="287"/>
      <c r="BM237" s="288"/>
      <c r="BN237" s="288"/>
      <c r="BO237" s="288"/>
      <c r="BP237" s="287"/>
      <c r="BQ237" s="288"/>
      <c r="BR237" s="288"/>
      <c r="BS237" s="288"/>
      <c r="BT237" s="287"/>
      <c r="BU237" s="288"/>
      <c r="BV237" s="288"/>
      <c r="BW237" s="288"/>
      <c r="BX237" s="287"/>
      <c r="BY237" s="288"/>
      <c r="BZ237" s="288"/>
      <c r="CA237" s="288"/>
      <c r="CB237" s="253">
        <f t="shared" si="24"/>
      </c>
      <c r="CC237" s="253"/>
      <c r="CD237" s="253"/>
      <c r="CE237" s="253"/>
      <c r="CF237" s="253"/>
    </row>
    <row r="238" spans="1:84" ht="18" customHeight="1">
      <c r="A238" s="396"/>
      <c r="B238" s="397"/>
      <c r="C238" s="74"/>
      <c r="D238" s="75"/>
      <c r="E238" s="75"/>
      <c r="F238" s="75"/>
      <c r="G238" s="76"/>
      <c r="H238" s="293"/>
      <c r="I238" s="294"/>
      <c r="J238" s="294"/>
      <c r="K238" s="294"/>
      <c r="L238" s="294"/>
      <c r="M238" s="295"/>
      <c r="N238" s="296">
        <f t="shared" si="23"/>
      </c>
      <c r="O238" s="297"/>
      <c r="P238" s="297"/>
      <c r="Q238" s="297"/>
      <c r="R238" s="297"/>
      <c r="S238" s="298"/>
      <c r="T238" s="287"/>
      <c r="U238" s="288"/>
      <c r="V238" s="288"/>
      <c r="W238" s="288"/>
      <c r="X238" s="287"/>
      <c r="Y238" s="288"/>
      <c r="Z238" s="288"/>
      <c r="AA238" s="288"/>
      <c r="AB238" s="287"/>
      <c r="AC238" s="288"/>
      <c r="AD238" s="288"/>
      <c r="AE238" s="288"/>
      <c r="AF238" s="287"/>
      <c r="AG238" s="288"/>
      <c r="AH238" s="288"/>
      <c r="AI238" s="288"/>
      <c r="AJ238" s="287"/>
      <c r="AK238" s="288"/>
      <c r="AL238" s="288"/>
      <c r="AM238" s="288"/>
      <c r="AN238" s="287"/>
      <c r="AO238" s="288"/>
      <c r="AP238" s="288"/>
      <c r="AQ238" s="288"/>
      <c r="AR238" s="287"/>
      <c r="AS238" s="288"/>
      <c r="AT238" s="288"/>
      <c r="AU238" s="288"/>
      <c r="AV238" s="287"/>
      <c r="AW238" s="288"/>
      <c r="AX238" s="288"/>
      <c r="AY238" s="288"/>
      <c r="AZ238" s="287"/>
      <c r="BA238" s="288"/>
      <c r="BB238" s="288"/>
      <c r="BC238" s="288"/>
      <c r="BD238" s="287"/>
      <c r="BE238" s="288"/>
      <c r="BF238" s="288"/>
      <c r="BG238" s="288"/>
      <c r="BH238" s="287"/>
      <c r="BI238" s="288"/>
      <c r="BJ238" s="288"/>
      <c r="BK238" s="288"/>
      <c r="BL238" s="287"/>
      <c r="BM238" s="288"/>
      <c r="BN238" s="288"/>
      <c r="BO238" s="288"/>
      <c r="BP238" s="287"/>
      <c r="BQ238" s="288"/>
      <c r="BR238" s="288"/>
      <c r="BS238" s="288"/>
      <c r="BT238" s="287"/>
      <c r="BU238" s="288"/>
      <c r="BV238" s="288"/>
      <c r="BW238" s="288"/>
      <c r="BX238" s="287"/>
      <c r="BY238" s="288"/>
      <c r="BZ238" s="288"/>
      <c r="CA238" s="288"/>
      <c r="CB238" s="253">
        <f t="shared" si="24"/>
      </c>
      <c r="CC238" s="253"/>
      <c r="CD238" s="253"/>
      <c r="CE238" s="253"/>
      <c r="CF238" s="253"/>
    </row>
    <row r="239" spans="1:84" ht="18" customHeight="1">
      <c r="A239" s="398"/>
      <c r="B239" s="399"/>
      <c r="C239" s="77" t="s">
        <v>144</v>
      </c>
      <c r="D239" s="77"/>
      <c r="E239" s="289" t="s">
        <v>33</v>
      </c>
      <c r="F239" s="289"/>
      <c r="G239" s="289"/>
      <c r="H239" s="289"/>
      <c r="I239" s="289"/>
      <c r="J239" s="289"/>
      <c r="K239" s="289"/>
      <c r="L239" s="289"/>
      <c r="M239" s="40"/>
      <c r="N239" s="290" t="s">
        <v>137</v>
      </c>
      <c r="O239" s="291"/>
      <c r="P239" s="291" t="s">
        <v>137</v>
      </c>
      <c r="Q239" s="291"/>
      <c r="R239" s="291" t="s">
        <v>137</v>
      </c>
      <c r="S239" s="292"/>
      <c r="T239" s="285">
        <f>IF(SUM(T231:W238)=0,"",SUM(T231:W238))</f>
      </c>
      <c r="U239" s="286"/>
      <c r="V239" s="286"/>
      <c r="W239" s="286"/>
      <c r="X239" s="285">
        <f>IF(SUM(X231:AA238)=0,"",SUM(X231:AA238))</f>
      </c>
      <c r="Y239" s="286"/>
      <c r="Z239" s="286"/>
      <c r="AA239" s="286"/>
      <c r="AB239" s="285">
        <f>IF(SUM(AB231:AE238)=0,"",SUM(AB231:AE238))</f>
      </c>
      <c r="AC239" s="286"/>
      <c r="AD239" s="286"/>
      <c r="AE239" s="286"/>
      <c r="AF239" s="285">
        <f>IF(SUM(AF231:AI238)=0,"",SUM(AF231:AI238))</f>
      </c>
      <c r="AG239" s="286"/>
      <c r="AH239" s="286"/>
      <c r="AI239" s="286"/>
      <c r="AJ239" s="285">
        <f>IF(SUM(AJ231:AM238)=0,"",SUM(AJ231:AM238))</f>
      </c>
      <c r="AK239" s="286"/>
      <c r="AL239" s="286"/>
      <c r="AM239" s="286"/>
      <c r="AN239" s="285">
        <f>IF(SUM(AN231:AQ238)=0,"",SUM(AN231:AQ238))</f>
      </c>
      <c r="AO239" s="286"/>
      <c r="AP239" s="286"/>
      <c r="AQ239" s="286"/>
      <c r="AR239" s="285">
        <f>IF(SUM(AR231:AU238)=0,"",SUM(AR231:AU238))</f>
      </c>
      <c r="AS239" s="286"/>
      <c r="AT239" s="286"/>
      <c r="AU239" s="286"/>
      <c r="AV239" s="285">
        <f>IF(SUM(AV231:AY238)=0,"",SUM(AV231:AY238))</f>
      </c>
      <c r="AW239" s="286"/>
      <c r="AX239" s="286"/>
      <c r="AY239" s="286"/>
      <c r="AZ239" s="285">
        <f>IF(SUM(AZ231:BC238)=0,"",SUM(AZ231:BC238))</f>
      </c>
      <c r="BA239" s="286"/>
      <c r="BB239" s="286"/>
      <c r="BC239" s="286"/>
      <c r="BD239" s="285">
        <f>IF(SUM(BD231:BG238)=0,"",SUM(BD231:BG238))</f>
      </c>
      <c r="BE239" s="286"/>
      <c r="BF239" s="286"/>
      <c r="BG239" s="286"/>
      <c r="BH239" s="285">
        <f>IF(SUM(BH231:BK238)=0,"",SUM(BH231:BK238))</f>
      </c>
      <c r="BI239" s="286"/>
      <c r="BJ239" s="286"/>
      <c r="BK239" s="286"/>
      <c r="BL239" s="285">
        <f>IF(SUM(BL231:BO238)=0,"",SUM(BL231:BO238))</f>
      </c>
      <c r="BM239" s="286"/>
      <c r="BN239" s="286"/>
      <c r="BO239" s="286"/>
      <c r="BP239" s="285">
        <f>IF(SUM(BP231:BS238)=0,"",SUM(BP231:BS238))</f>
      </c>
      <c r="BQ239" s="286"/>
      <c r="BR239" s="286"/>
      <c r="BS239" s="286"/>
      <c r="BT239" s="285">
        <f>IF(SUM(BT231:BW238)=0,"",SUM(BT231:BW238))</f>
      </c>
      <c r="BU239" s="286"/>
      <c r="BV239" s="286"/>
      <c r="BW239" s="286"/>
      <c r="BX239" s="285">
        <f>IF(SUM(BX231:CA238)=0,"",SUM(BX231:CA238))</f>
      </c>
      <c r="BY239" s="286"/>
      <c r="BZ239" s="286"/>
      <c r="CA239" s="286"/>
      <c r="CB239" s="286">
        <f>SUM(CB231:CF238)</f>
        <v>0</v>
      </c>
      <c r="CC239" s="286"/>
      <c r="CD239" s="286"/>
      <c r="CE239" s="286"/>
      <c r="CF239" s="286"/>
    </row>
    <row r="240" spans="1:84" ht="18" customHeight="1" hidden="1">
      <c r="A240" s="78"/>
      <c r="B240" s="79"/>
      <c r="C240" s="80" t="s">
        <v>144</v>
      </c>
      <c r="D240" s="80"/>
      <c r="E240" s="281" t="s">
        <v>181</v>
      </c>
      <c r="F240" s="281"/>
      <c r="G240" s="281"/>
      <c r="H240" s="281"/>
      <c r="I240" s="281"/>
      <c r="J240" s="281"/>
      <c r="K240" s="281"/>
      <c r="L240" s="281"/>
      <c r="M240" s="81"/>
      <c r="N240" s="282" t="s">
        <v>137</v>
      </c>
      <c r="O240" s="283"/>
      <c r="P240" s="283" t="s">
        <v>137</v>
      </c>
      <c r="Q240" s="283"/>
      <c r="R240" s="283" t="s">
        <v>137</v>
      </c>
      <c r="S240" s="284"/>
      <c r="T240" s="280">
        <f>IF(T239="","",COUNTIF(T231:W238,"&gt;0"))</f>
      </c>
      <c r="U240" s="280"/>
      <c r="V240" s="280"/>
      <c r="W240" s="280"/>
      <c r="X240" s="280">
        <f>IF(X239="","",COUNTIF(X231:AA238,"&gt;0"))</f>
      </c>
      <c r="Y240" s="280"/>
      <c r="Z240" s="280"/>
      <c r="AA240" s="280"/>
      <c r="AB240" s="280">
        <f>IF(AB239="","",COUNTIF(AB231:AE238,"&gt;0"))</f>
      </c>
      <c r="AC240" s="280"/>
      <c r="AD240" s="280"/>
      <c r="AE240" s="280"/>
      <c r="AF240" s="280">
        <f>IF(AF239="","",COUNTIF(AF231:AI238,"&gt;0"))</f>
      </c>
      <c r="AG240" s="280"/>
      <c r="AH240" s="280"/>
      <c r="AI240" s="280"/>
      <c r="AJ240" s="280">
        <f>IF(AJ239="","",COUNTIF(AJ231:AM238,"&gt;0"))</f>
      </c>
      <c r="AK240" s="280"/>
      <c r="AL240" s="280"/>
      <c r="AM240" s="280"/>
      <c r="AN240" s="280">
        <f>IF(AN239="","",COUNTIF(AN231:AQ238,"&gt;0"))</f>
      </c>
      <c r="AO240" s="280"/>
      <c r="AP240" s="280"/>
      <c r="AQ240" s="280"/>
      <c r="AR240" s="280">
        <f>IF(AR239="","",COUNTIF(AR231:AU238,"&gt;0"))</f>
      </c>
      <c r="AS240" s="280"/>
      <c r="AT240" s="280"/>
      <c r="AU240" s="280"/>
      <c r="AV240" s="280">
        <f>IF(AV239="","",COUNTIF(AV231:AY238,"&gt;0"))</f>
      </c>
      <c r="AW240" s="280"/>
      <c r="AX240" s="280"/>
      <c r="AY240" s="280"/>
      <c r="AZ240" s="280">
        <f>IF(AZ239="","",COUNTIF(AZ231:BC238,"&gt;0"))</f>
      </c>
      <c r="BA240" s="280"/>
      <c r="BB240" s="280"/>
      <c r="BC240" s="280"/>
      <c r="BD240" s="280">
        <f>IF(BD239="","",COUNTIF(BD231:BG238,"&gt;0"))</f>
      </c>
      <c r="BE240" s="280"/>
      <c r="BF240" s="280"/>
      <c r="BG240" s="280"/>
      <c r="BH240" s="280">
        <f>IF(BH239="","",COUNTIF(BH231:BK238,"&gt;0"))</f>
      </c>
      <c r="BI240" s="280"/>
      <c r="BJ240" s="280"/>
      <c r="BK240" s="280"/>
      <c r="BL240" s="280">
        <f>IF(BL239="","",COUNTIF(BL231:BO238,"&gt;0"))</f>
      </c>
      <c r="BM240" s="280"/>
      <c r="BN240" s="280"/>
      <c r="BO240" s="280"/>
      <c r="BP240" s="271"/>
      <c r="BQ240" s="271"/>
      <c r="BR240" s="271"/>
      <c r="BS240" s="271"/>
      <c r="BT240" s="271"/>
      <c r="BU240" s="271"/>
      <c r="BV240" s="271"/>
      <c r="BW240" s="271"/>
      <c r="BX240" s="271"/>
      <c r="BY240" s="271"/>
      <c r="BZ240" s="271"/>
      <c r="CA240" s="271"/>
      <c r="CB240" s="272">
        <f>IF(SUM(T240:CA240)=0,"",SUM(T240:CA240))</f>
      </c>
      <c r="CC240" s="272"/>
      <c r="CD240" s="272"/>
      <c r="CE240" s="272"/>
      <c r="CF240" s="272"/>
    </row>
    <row r="241" spans="1:84" ht="18" customHeight="1">
      <c r="A241" s="273" t="s">
        <v>155</v>
      </c>
      <c r="B241" s="274"/>
      <c r="C241" s="274"/>
      <c r="D241" s="274"/>
      <c r="E241" s="274"/>
      <c r="F241" s="274"/>
      <c r="G241" s="274"/>
      <c r="H241" s="275" t="s">
        <v>152</v>
      </c>
      <c r="I241" s="276"/>
      <c r="J241" s="276"/>
      <c r="K241" s="276"/>
      <c r="L241" s="276"/>
      <c r="M241" s="277"/>
      <c r="N241" s="263" t="s">
        <v>137</v>
      </c>
      <c r="O241" s="264"/>
      <c r="P241" s="264" t="s">
        <v>137</v>
      </c>
      <c r="Q241" s="264"/>
      <c r="R241" s="264" t="s">
        <v>137</v>
      </c>
      <c r="S241" s="266"/>
      <c r="T241" s="278">
        <f>IF(SUM(T207,T225,T239)=0,"",SUM(T207,T225,T239))</f>
      </c>
      <c r="U241" s="269"/>
      <c r="V241" s="269"/>
      <c r="W241" s="270"/>
      <c r="X241" s="279">
        <f>IF(SUM(X207,X225,X239)=0,"",SUM(X207,X225,X239))</f>
      </c>
      <c r="Y241" s="269"/>
      <c r="Z241" s="269"/>
      <c r="AA241" s="270"/>
      <c r="AB241" s="279">
        <f>IF(SUM(AB207,AB225,AB239)=0,"",SUM(AB207,AB225,AB239))</f>
      </c>
      <c r="AC241" s="269"/>
      <c r="AD241" s="269"/>
      <c r="AE241" s="270"/>
      <c r="AF241" s="269">
        <f>IF(SUM(AF207,AF225,AF239)=0,"",SUM(AF207,AF225,AF239))</f>
      </c>
      <c r="AG241" s="269"/>
      <c r="AH241" s="269"/>
      <c r="AI241" s="270"/>
      <c r="AJ241" s="269">
        <f>IF(SUM(AJ207,AJ225,AJ239)=0,"",SUM(AJ207,AJ225,AJ239))</f>
      </c>
      <c r="AK241" s="269"/>
      <c r="AL241" s="269"/>
      <c r="AM241" s="270"/>
      <c r="AN241" s="269">
        <f>IF(SUM(AN207,AN225,AN239)=0,"",SUM(AN207,AN225,AN239))</f>
      </c>
      <c r="AO241" s="269"/>
      <c r="AP241" s="269"/>
      <c r="AQ241" s="270"/>
      <c r="AR241" s="269">
        <f>IF(SUM(AR207,AR225,AR239)=0,"",SUM(AR207,AR225,AR239))</f>
      </c>
      <c r="AS241" s="269"/>
      <c r="AT241" s="269"/>
      <c r="AU241" s="270"/>
      <c r="AV241" s="269">
        <f>IF(SUM(AV207,AV225,AV239)=0,"",SUM(AV207,AV225,AV239))</f>
      </c>
      <c r="AW241" s="269"/>
      <c r="AX241" s="269"/>
      <c r="AY241" s="270"/>
      <c r="AZ241" s="269">
        <f>IF(SUM(AZ207,AZ225,AZ239)=0,"",SUM(AZ207,AZ225,AZ239))</f>
      </c>
      <c r="BA241" s="269"/>
      <c r="BB241" s="269"/>
      <c r="BC241" s="270"/>
      <c r="BD241" s="269">
        <f>IF(SUM(BD207,BD225,BD239)=0,"",SUM(BD207,BD225,BD239))</f>
      </c>
      <c r="BE241" s="269"/>
      <c r="BF241" s="269"/>
      <c r="BG241" s="270"/>
      <c r="BH241" s="269">
        <f>IF(SUM(BH207,BH225,BH239)=0,"",SUM(BH207,BH225,BH239))</f>
      </c>
      <c r="BI241" s="269"/>
      <c r="BJ241" s="269"/>
      <c r="BK241" s="270"/>
      <c r="BL241" s="269">
        <f>IF(SUM(BL207,BL225,BL239)=0,"",SUM(BL207,BL225,BL239))</f>
      </c>
      <c r="BM241" s="269"/>
      <c r="BN241" s="269"/>
      <c r="BO241" s="270"/>
      <c r="BP241" s="269">
        <f>IF(SUM(BP207,BP225,BP239)=0,"",SUM(BP207,BP225,BP239))</f>
      </c>
      <c r="BQ241" s="269"/>
      <c r="BR241" s="269"/>
      <c r="BS241" s="270"/>
      <c r="BT241" s="269">
        <f>IF(SUM(BT207,BT225,BT239)=0,"",SUM(BT207,BT225,BT239))</f>
      </c>
      <c r="BU241" s="269"/>
      <c r="BV241" s="269"/>
      <c r="BW241" s="270"/>
      <c r="BX241" s="269">
        <f>IF(SUM(BX207,BX225,BX239)=0,"",SUM(BX207,BX225,BX239))</f>
      </c>
      <c r="BY241" s="269"/>
      <c r="BZ241" s="269"/>
      <c r="CA241" s="270"/>
      <c r="CB241" s="253">
        <f>SUM(T241:CA241)</f>
        <v>0</v>
      </c>
      <c r="CC241" s="253"/>
      <c r="CD241" s="253"/>
      <c r="CE241" s="253"/>
      <c r="CF241" s="253"/>
    </row>
    <row r="242" spans="1:84" ht="12" customHeight="1">
      <c r="A242" s="254" t="s">
        <v>154</v>
      </c>
      <c r="B242" s="255"/>
      <c r="C242" s="255"/>
      <c r="D242" s="255"/>
      <c r="E242" s="255"/>
      <c r="F242" s="255"/>
      <c r="G242" s="255"/>
      <c r="H242" s="258" t="s">
        <v>153</v>
      </c>
      <c r="I242" s="259"/>
      <c r="J242" s="259"/>
      <c r="K242" s="259"/>
      <c r="L242" s="259"/>
      <c r="M242" s="260"/>
      <c r="N242" s="261" t="s">
        <v>137</v>
      </c>
      <c r="O242" s="262"/>
      <c r="P242" s="262" t="s">
        <v>137</v>
      </c>
      <c r="Q242" s="262"/>
      <c r="R242" s="262" t="s">
        <v>137</v>
      </c>
      <c r="S242" s="265"/>
      <c r="T242" s="267">
        <f>IF(SUM(T208,T226,T240)=0,"",SUM(T208,T226,T240))</f>
      </c>
      <c r="U242" s="239"/>
      <c r="V242" s="239"/>
      <c r="W242" s="237" t="s">
        <v>136</v>
      </c>
      <c r="X242" s="251">
        <f>IF(SUM(X208,X226,X240)=0,"",SUM(X208,X226,X240))</f>
      </c>
      <c r="Y242" s="239"/>
      <c r="Z242" s="239"/>
      <c r="AA242" s="237" t="s">
        <v>136</v>
      </c>
      <c r="AB242" s="251">
        <f>IF(SUM(AB208,AB226,AB240)=0,"",SUM(AB208,AB226,AB240))</f>
      </c>
      <c r="AC242" s="239"/>
      <c r="AD242" s="239"/>
      <c r="AE242" s="237" t="s">
        <v>136</v>
      </c>
      <c r="AF242" s="239">
        <f>IF(SUM(AF208,AF226,AF240)=0,"",SUM(AF208,AF226,AF240))</f>
      </c>
      <c r="AG242" s="239"/>
      <c r="AH242" s="239"/>
      <c r="AI242" s="237" t="s">
        <v>136</v>
      </c>
      <c r="AJ242" s="239">
        <f>IF(SUM(AJ208,AJ226,AJ240)=0,"",SUM(AJ208,AJ226,AJ240))</f>
      </c>
      <c r="AK242" s="239"/>
      <c r="AL242" s="239"/>
      <c r="AM242" s="237" t="s">
        <v>136</v>
      </c>
      <c r="AN242" s="239">
        <f>IF(SUM(AN208,AN226,AN240)=0,"",SUM(AN208,AN226,AN240))</f>
      </c>
      <c r="AO242" s="239"/>
      <c r="AP242" s="239"/>
      <c r="AQ242" s="237" t="s">
        <v>136</v>
      </c>
      <c r="AR242" s="239">
        <f>IF(SUM(AR208,AR226,AR240)=0,"",SUM(AR208,AR226,AR240))</f>
      </c>
      <c r="AS242" s="239"/>
      <c r="AT242" s="239"/>
      <c r="AU242" s="237" t="s">
        <v>136</v>
      </c>
      <c r="AV242" s="239">
        <f>IF(SUM(AV208,AV226,AV240)=0,"",SUM(AV208,AV226,AV240))</f>
      </c>
      <c r="AW242" s="239"/>
      <c r="AX242" s="239"/>
      <c r="AY242" s="237" t="s">
        <v>136</v>
      </c>
      <c r="AZ242" s="239">
        <f>IF(SUM(AZ208,AZ226,AZ240)=0,"",SUM(AZ208,AZ226,AZ240))</f>
      </c>
      <c r="BA242" s="239"/>
      <c r="BB242" s="239"/>
      <c r="BC242" s="237" t="s">
        <v>136</v>
      </c>
      <c r="BD242" s="239">
        <f>IF(SUM(BD208,BD226,BD240)=0,"",SUM(BD208,BD226,BD240))</f>
      </c>
      <c r="BE242" s="239"/>
      <c r="BF242" s="239"/>
      <c r="BG242" s="237" t="s">
        <v>136</v>
      </c>
      <c r="BH242" s="239">
        <f>IF(SUM(BH208,BH226,BH240)=0,"",SUM(BH208,BH226,BH240))</f>
      </c>
      <c r="BI242" s="239"/>
      <c r="BJ242" s="239"/>
      <c r="BK242" s="237" t="s">
        <v>136</v>
      </c>
      <c r="BL242" s="239">
        <f>IF(SUM(BL208,BL226,BL240)=0,"",SUM(BL208,BL226,BL240))</f>
      </c>
      <c r="BM242" s="239"/>
      <c r="BN242" s="239"/>
      <c r="BO242" s="237" t="s">
        <v>136</v>
      </c>
      <c r="BP242" s="241"/>
      <c r="BQ242" s="242"/>
      <c r="BR242" s="242"/>
      <c r="BS242" s="243"/>
      <c r="BT242" s="242"/>
      <c r="BU242" s="242"/>
      <c r="BV242" s="242"/>
      <c r="BW242" s="243"/>
      <c r="BX242" s="242"/>
      <c r="BY242" s="242"/>
      <c r="BZ242" s="242"/>
      <c r="CA242" s="243"/>
      <c r="CB242" s="247">
        <f>SUM(T242:CA243)</f>
        <v>0</v>
      </c>
      <c r="CC242" s="248"/>
      <c r="CD242" s="248"/>
      <c r="CE242" s="248"/>
      <c r="CF242" s="237" t="s">
        <v>169</v>
      </c>
    </row>
    <row r="243" spans="1:84" ht="6" customHeight="1">
      <c r="A243" s="256"/>
      <c r="B243" s="257"/>
      <c r="C243" s="257"/>
      <c r="D243" s="257"/>
      <c r="E243" s="257"/>
      <c r="F243" s="257"/>
      <c r="G243" s="257"/>
      <c r="H243" s="258"/>
      <c r="I243" s="259"/>
      <c r="J243" s="259"/>
      <c r="K243" s="259"/>
      <c r="L243" s="259"/>
      <c r="M243" s="260"/>
      <c r="N243" s="263"/>
      <c r="O243" s="264"/>
      <c r="P243" s="264"/>
      <c r="Q243" s="264"/>
      <c r="R243" s="264"/>
      <c r="S243" s="266"/>
      <c r="T243" s="268"/>
      <c r="U243" s="240"/>
      <c r="V243" s="240"/>
      <c r="W243" s="238"/>
      <c r="X243" s="252"/>
      <c r="Y243" s="240"/>
      <c r="Z243" s="240"/>
      <c r="AA243" s="238"/>
      <c r="AB243" s="252"/>
      <c r="AC243" s="240"/>
      <c r="AD243" s="240"/>
      <c r="AE243" s="238"/>
      <c r="AF243" s="240"/>
      <c r="AG243" s="240"/>
      <c r="AH243" s="240"/>
      <c r="AI243" s="238"/>
      <c r="AJ243" s="240"/>
      <c r="AK243" s="240"/>
      <c r="AL243" s="240"/>
      <c r="AM243" s="238"/>
      <c r="AN243" s="240"/>
      <c r="AO243" s="240"/>
      <c r="AP243" s="240"/>
      <c r="AQ243" s="238"/>
      <c r="AR243" s="240"/>
      <c r="AS243" s="240"/>
      <c r="AT243" s="240"/>
      <c r="AU243" s="238"/>
      <c r="AV243" s="240"/>
      <c r="AW243" s="240"/>
      <c r="AX243" s="240"/>
      <c r="AY243" s="238"/>
      <c r="AZ243" s="240"/>
      <c r="BA243" s="240"/>
      <c r="BB243" s="240"/>
      <c r="BC243" s="238"/>
      <c r="BD243" s="240"/>
      <c r="BE243" s="240"/>
      <c r="BF243" s="240"/>
      <c r="BG243" s="238"/>
      <c r="BH243" s="240"/>
      <c r="BI243" s="240"/>
      <c r="BJ243" s="240"/>
      <c r="BK243" s="238"/>
      <c r="BL243" s="240"/>
      <c r="BM243" s="240"/>
      <c r="BN243" s="240"/>
      <c r="BO243" s="238"/>
      <c r="BP243" s="244"/>
      <c r="BQ243" s="245"/>
      <c r="BR243" s="245"/>
      <c r="BS243" s="246"/>
      <c r="BT243" s="245"/>
      <c r="BU243" s="245"/>
      <c r="BV243" s="245"/>
      <c r="BW243" s="246"/>
      <c r="BX243" s="245"/>
      <c r="BY243" s="245"/>
      <c r="BZ243" s="245"/>
      <c r="CA243" s="246"/>
      <c r="CB243" s="249"/>
      <c r="CC243" s="250"/>
      <c r="CD243" s="250"/>
      <c r="CE243" s="250"/>
      <c r="CF243" s="238"/>
    </row>
    <row r="244" ht="18" customHeight="1"/>
    <row r="245" spans="1:84" ht="18" customHeight="1">
      <c r="A245" s="233" t="s">
        <v>34</v>
      </c>
      <c r="B245" s="233"/>
      <c r="C245" s="233"/>
      <c r="D245" s="233" t="s">
        <v>160</v>
      </c>
      <c r="E245" s="233"/>
      <c r="F245" s="233"/>
      <c r="G245" s="233"/>
      <c r="H245" s="233"/>
      <c r="I245" s="233"/>
      <c r="J245" s="233"/>
      <c r="K245" s="233"/>
      <c r="L245" s="233"/>
      <c r="M245" s="233" t="s">
        <v>164</v>
      </c>
      <c r="N245" s="233"/>
      <c r="O245" s="233"/>
      <c r="P245" s="233"/>
      <c r="Q245" s="233"/>
      <c r="R245" s="233"/>
      <c r="S245" s="233"/>
      <c r="T245" s="233"/>
      <c r="U245" s="233"/>
      <c r="V245" s="234" t="s">
        <v>165</v>
      </c>
      <c r="W245" s="235"/>
      <c r="X245" s="235"/>
      <c r="Y245" s="235"/>
      <c r="Z245" s="235"/>
      <c r="AA245" s="235"/>
      <c r="AB245" s="236"/>
      <c r="AC245" s="233" t="s">
        <v>34</v>
      </c>
      <c r="AD245" s="233"/>
      <c r="AE245" s="233"/>
      <c r="AF245" s="233" t="s">
        <v>160</v>
      </c>
      <c r="AG245" s="233"/>
      <c r="AH245" s="233"/>
      <c r="AI245" s="233"/>
      <c r="AJ245" s="233"/>
      <c r="AK245" s="233"/>
      <c r="AL245" s="233"/>
      <c r="AM245" s="233"/>
      <c r="AN245" s="233"/>
      <c r="AO245" s="233" t="s">
        <v>164</v>
      </c>
      <c r="AP245" s="233"/>
      <c r="AQ245" s="233"/>
      <c r="AR245" s="233"/>
      <c r="AS245" s="233"/>
      <c r="AT245" s="233"/>
      <c r="AU245" s="233"/>
      <c r="AV245" s="233"/>
      <c r="AW245" s="233"/>
      <c r="AX245" s="234" t="s">
        <v>165</v>
      </c>
      <c r="AY245" s="235"/>
      <c r="AZ245" s="235"/>
      <c r="BA245" s="235"/>
      <c r="BB245" s="235"/>
      <c r="BC245" s="235"/>
      <c r="BD245" s="236"/>
      <c r="BE245" s="233" t="s">
        <v>34</v>
      </c>
      <c r="BF245" s="233"/>
      <c r="BG245" s="233"/>
      <c r="BH245" s="233" t="s">
        <v>160</v>
      </c>
      <c r="BI245" s="233"/>
      <c r="BJ245" s="233"/>
      <c r="BK245" s="233"/>
      <c r="BL245" s="233"/>
      <c r="BM245" s="233"/>
      <c r="BN245" s="233"/>
      <c r="BO245" s="233"/>
      <c r="BP245" s="233"/>
      <c r="BQ245" s="233" t="s">
        <v>164</v>
      </c>
      <c r="BR245" s="233"/>
      <c r="BS245" s="233"/>
      <c r="BT245" s="233"/>
      <c r="BU245" s="233"/>
      <c r="BV245" s="233"/>
      <c r="BW245" s="233"/>
      <c r="BX245" s="233"/>
      <c r="BY245" s="233"/>
      <c r="BZ245" s="234" t="s">
        <v>165</v>
      </c>
      <c r="CA245" s="235"/>
      <c r="CB245" s="235"/>
      <c r="CC245" s="235"/>
      <c r="CD245" s="235"/>
      <c r="CE245" s="235"/>
      <c r="CF245" s="236"/>
    </row>
    <row r="246" spans="1:84" ht="18" customHeight="1">
      <c r="A246" s="231" t="s">
        <v>161</v>
      </c>
      <c r="B246" s="231"/>
      <c r="C246" s="231"/>
      <c r="D246" s="232"/>
      <c r="E246" s="232"/>
      <c r="F246" s="232"/>
      <c r="G246" s="232"/>
      <c r="H246" s="232"/>
      <c r="I246" s="232"/>
      <c r="J246" s="232"/>
      <c r="K246" s="232"/>
      <c r="L246" s="232"/>
      <c r="M246" s="232"/>
      <c r="N246" s="232"/>
      <c r="O246" s="232"/>
      <c r="P246" s="232"/>
      <c r="Q246" s="232"/>
      <c r="R246" s="232"/>
      <c r="S246" s="232"/>
      <c r="T246" s="232"/>
      <c r="U246" s="232"/>
      <c r="V246" s="228"/>
      <c r="W246" s="229"/>
      <c r="X246" s="229"/>
      <c r="Y246" s="229"/>
      <c r="Z246" s="229"/>
      <c r="AA246" s="229"/>
      <c r="AB246" s="230"/>
      <c r="AC246" s="231" t="s">
        <v>182</v>
      </c>
      <c r="AD246" s="231"/>
      <c r="AE246" s="231"/>
      <c r="AF246" s="232"/>
      <c r="AG246" s="232"/>
      <c r="AH246" s="232"/>
      <c r="AI246" s="232"/>
      <c r="AJ246" s="232"/>
      <c r="AK246" s="232"/>
      <c r="AL246" s="232"/>
      <c r="AM246" s="232"/>
      <c r="AN246" s="232"/>
      <c r="AO246" s="232"/>
      <c r="AP246" s="232"/>
      <c r="AQ246" s="232"/>
      <c r="AR246" s="232"/>
      <c r="AS246" s="232"/>
      <c r="AT246" s="232"/>
      <c r="AU246" s="232"/>
      <c r="AV246" s="232"/>
      <c r="AW246" s="232"/>
      <c r="AX246" s="228"/>
      <c r="AY246" s="229"/>
      <c r="AZ246" s="229"/>
      <c r="BA246" s="229"/>
      <c r="BB246" s="229"/>
      <c r="BC246" s="229"/>
      <c r="BD246" s="230"/>
      <c r="BE246" s="231" t="s">
        <v>166</v>
      </c>
      <c r="BF246" s="231"/>
      <c r="BG246" s="231"/>
      <c r="BH246" s="232"/>
      <c r="BI246" s="232"/>
      <c r="BJ246" s="232"/>
      <c r="BK246" s="232"/>
      <c r="BL246" s="232"/>
      <c r="BM246" s="232"/>
      <c r="BN246" s="232"/>
      <c r="BO246" s="232"/>
      <c r="BP246" s="232"/>
      <c r="BQ246" s="232"/>
      <c r="BR246" s="232"/>
      <c r="BS246" s="232"/>
      <c r="BT246" s="232"/>
      <c r="BU246" s="232"/>
      <c r="BV246" s="232"/>
      <c r="BW246" s="232"/>
      <c r="BX246" s="232"/>
      <c r="BY246" s="232"/>
      <c r="BZ246" s="228"/>
      <c r="CA246" s="229"/>
      <c r="CB246" s="229"/>
      <c r="CC246" s="229"/>
      <c r="CD246" s="229"/>
      <c r="CE246" s="229"/>
      <c r="CF246" s="230"/>
    </row>
    <row r="247" spans="1:84" ht="18" customHeight="1">
      <c r="A247" s="227" t="s">
        <v>162</v>
      </c>
      <c r="B247" s="227"/>
      <c r="C247" s="227"/>
      <c r="D247" s="226"/>
      <c r="E247" s="226"/>
      <c r="F247" s="226"/>
      <c r="G247" s="226"/>
      <c r="H247" s="226"/>
      <c r="I247" s="226"/>
      <c r="J247" s="226"/>
      <c r="K247" s="226"/>
      <c r="L247" s="226"/>
      <c r="M247" s="226"/>
      <c r="N247" s="226"/>
      <c r="O247" s="226"/>
      <c r="P247" s="226"/>
      <c r="Q247" s="226"/>
      <c r="R247" s="226"/>
      <c r="S247" s="226"/>
      <c r="T247" s="226"/>
      <c r="U247" s="226"/>
      <c r="V247" s="223"/>
      <c r="W247" s="224"/>
      <c r="X247" s="224"/>
      <c r="Y247" s="224"/>
      <c r="Z247" s="224"/>
      <c r="AA247" s="224"/>
      <c r="AB247" s="225"/>
      <c r="AC247" s="227" t="s">
        <v>183</v>
      </c>
      <c r="AD247" s="227"/>
      <c r="AE247" s="227"/>
      <c r="AF247" s="226"/>
      <c r="AG247" s="226"/>
      <c r="AH247" s="226"/>
      <c r="AI247" s="226"/>
      <c r="AJ247" s="226"/>
      <c r="AK247" s="226"/>
      <c r="AL247" s="226"/>
      <c r="AM247" s="226"/>
      <c r="AN247" s="226"/>
      <c r="AO247" s="226"/>
      <c r="AP247" s="226"/>
      <c r="AQ247" s="226"/>
      <c r="AR247" s="226"/>
      <c r="AS247" s="226"/>
      <c r="AT247" s="226"/>
      <c r="AU247" s="226"/>
      <c r="AV247" s="226"/>
      <c r="AW247" s="226"/>
      <c r="AX247" s="223"/>
      <c r="AY247" s="224"/>
      <c r="AZ247" s="224"/>
      <c r="BA247" s="224"/>
      <c r="BB247" s="224"/>
      <c r="BC247" s="224"/>
      <c r="BD247" s="225"/>
      <c r="BE247" s="227" t="s">
        <v>167</v>
      </c>
      <c r="BF247" s="227"/>
      <c r="BG247" s="227"/>
      <c r="BH247" s="226"/>
      <c r="BI247" s="226"/>
      <c r="BJ247" s="226"/>
      <c r="BK247" s="226"/>
      <c r="BL247" s="226"/>
      <c r="BM247" s="226"/>
      <c r="BN247" s="226"/>
      <c r="BO247" s="226"/>
      <c r="BP247" s="226"/>
      <c r="BQ247" s="226"/>
      <c r="BR247" s="226"/>
      <c r="BS247" s="226"/>
      <c r="BT247" s="226"/>
      <c r="BU247" s="226"/>
      <c r="BV247" s="226"/>
      <c r="BW247" s="226"/>
      <c r="BX247" s="226"/>
      <c r="BY247" s="226"/>
      <c r="BZ247" s="223"/>
      <c r="CA247" s="224"/>
      <c r="CB247" s="224"/>
      <c r="CC247" s="224"/>
      <c r="CD247" s="224"/>
      <c r="CE247" s="224"/>
      <c r="CF247" s="225"/>
    </row>
    <row r="248" spans="1:84" ht="409.5">
      <c r="A248" s="26"/>
      <c r="B248" s="26"/>
      <c r="C248" s="26"/>
      <c r="D248" s="26"/>
      <c r="E248" s="26"/>
      <c r="F248" s="26"/>
      <c r="G248" s="26"/>
      <c r="H248" s="26"/>
      <c r="I248" s="26"/>
      <c r="J248" s="26"/>
      <c r="K248" s="26"/>
      <c r="L248" s="26"/>
      <c r="M248" s="26"/>
      <c r="N248" s="26"/>
      <c r="O248" s="26"/>
      <c r="P248" s="26"/>
      <c r="Q248" s="26"/>
      <c r="R248" s="26"/>
      <c r="S248" s="26"/>
      <c r="T248" s="27"/>
      <c r="U248" s="27"/>
      <c r="V248" s="27"/>
      <c r="W248" s="27"/>
      <c r="X248" s="27"/>
      <c r="Y248" s="27"/>
      <c r="Z248" s="27"/>
      <c r="AA248" s="27"/>
      <c r="AB248" s="27"/>
      <c r="AC248" s="27"/>
      <c r="AD248" s="27"/>
      <c r="AE248" s="27"/>
      <c r="AF248" s="27"/>
      <c r="AG248" s="27"/>
      <c r="AH248" s="27"/>
      <c r="AI248" s="27"/>
      <c r="AJ248" s="27"/>
      <c r="AK248" s="27"/>
      <c r="AL248" s="27"/>
      <c r="AM248" s="27"/>
      <c r="AN248" s="27"/>
      <c r="AO248" s="27"/>
      <c r="AP248" s="27"/>
      <c r="AQ248" s="27"/>
      <c r="AR248" s="27"/>
      <c r="AS248" s="27"/>
      <c r="AT248" s="27"/>
      <c r="AU248" s="27"/>
      <c r="AV248" s="27"/>
      <c r="AW248" s="27"/>
      <c r="AX248" s="27"/>
      <c r="AY248" s="27"/>
      <c r="AZ248" s="27"/>
      <c r="BA248" s="27"/>
      <c r="BB248" s="27"/>
      <c r="BC248" s="27"/>
      <c r="BD248" s="27"/>
      <c r="BE248" s="27"/>
      <c r="BF248" s="27"/>
      <c r="BG248" s="27"/>
      <c r="BH248" s="27"/>
      <c r="BI248" s="27"/>
      <c r="BJ248" s="27"/>
      <c r="BK248" s="27"/>
      <c r="BL248" s="27"/>
      <c r="BM248" s="27"/>
      <c r="BN248" s="27"/>
      <c r="BO248" s="27"/>
      <c r="BP248" s="27"/>
      <c r="BQ248" s="27"/>
      <c r="BR248" s="27"/>
      <c r="BS248" s="27"/>
      <c r="BT248" s="27"/>
      <c r="BU248" s="27"/>
      <c r="BV248" s="27"/>
      <c r="BW248" s="27"/>
      <c r="BX248" s="27"/>
      <c r="BY248" s="27"/>
      <c r="BZ248" s="27"/>
      <c r="CA248" s="27"/>
      <c r="CB248" s="27"/>
      <c r="CC248" s="27"/>
      <c r="CD248" s="28"/>
      <c r="CE248" s="28"/>
      <c r="CF248" s="28"/>
    </row>
    <row r="249" spans="1:84" ht="18" customHeight="1">
      <c r="A249" s="450" t="s">
        <v>288</v>
      </c>
      <c r="B249" s="451"/>
      <c r="C249" s="451"/>
      <c r="D249" s="29">
        <f>D9</f>
        <v>0</v>
      </c>
      <c r="E249" s="30">
        <f>E9</f>
        <v>0</v>
      </c>
      <c r="F249" s="452" t="s">
        <v>35</v>
      </c>
      <c r="G249" s="452"/>
      <c r="H249" s="452"/>
      <c r="I249" s="452"/>
      <c r="J249" s="452"/>
      <c r="K249" s="452"/>
      <c r="L249" s="452"/>
      <c r="M249" s="452"/>
      <c r="N249" s="452"/>
      <c r="O249" s="452"/>
      <c r="P249" s="452"/>
      <c r="Q249" s="452"/>
      <c r="R249" s="452"/>
      <c r="S249" s="452"/>
      <c r="T249" s="452"/>
      <c r="U249" s="452"/>
      <c r="V249" s="452"/>
      <c r="W249" s="430" t="s">
        <v>39</v>
      </c>
      <c r="X249" s="429"/>
      <c r="Y249" s="429"/>
      <c r="Z249" s="431"/>
      <c r="AA249" s="430">
        <f>IF('確定賃金内訳表'!$AA$2="","",'確定賃金内訳表'!$AA$2)</f>
      </c>
      <c r="AB249" s="429"/>
      <c r="AC249" s="429"/>
      <c r="AD249" s="429"/>
      <c r="AE249" s="429"/>
      <c r="AF249" s="429"/>
      <c r="AG249" s="429"/>
      <c r="AH249" s="429"/>
      <c r="AI249" s="429"/>
      <c r="AJ249" s="429"/>
      <c r="AK249" s="429"/>
      <c r="AL249" s="429"/>
      <c r="AM249" s="431"/>
      <c r="AN249" s="453" t="s">
        <v>40</v>
      </c>
      <c r="AO249" s="454"/>
      <c r="AP249" s="454"/>
      <c r="AQ249" s="455"/>
      <c r="AR249" s="454">
        <f>IF('確定賃金内訳表'!$AA$4="","",'確定賃金内訳表'!$AA$4&amp;"-"&amp;'確定賃金内訳表'!$AE$4&amp;"-"&amp;'確定賃金内訳表'!$AJ$4)</f>
      </c>
      <c r="AS249" s="454"/>
      <c r="AT249" s="454"/>
      <c r="AU249" s="454"/>
      <c r="AV249" s="454"/>
      <c r="AW249" s="454"/>
      <c r="AX249" s="454"/>
      <c r="AY249" s="455"/>
      <c r="AZ249" s="429" t="s">
        <v>41</v>
      </c>
      <c r="BA249" s="429"/>
      <c r="BB249" s="429"/>
      <c r="BC249" s="429"/>
      <c r="BD249" s="430">
        <f>IF('確定賃金内訳表'!$AV$4="","",'確定賃金内訳表'!$AV$4)</f>
      </c>
      <c r="BE249" s="429"/>
      <c r="BF249" s="429"/>
      <c r="BG249" s="429"/>
      <c r="BH249" s="429"/>
      <c r="BI249" s="429"/>
      <c r="BJ249" s="429"/>
      <c r="BK249" s="429"/>
      <c r="BL249" s="429"/>
      <c r="BM249" s="429"/>
      <c r="BN249" s="431"/>
      <c r="BO249" s="432" t="s">
        <v>7</v>
      </c>
      <c r="BP249" s="433"/>
      <c r="BQ249" s="433"/>
      <c r="BR249" s="434"/>
      <c r="BS249" s="32">
        <f>IF('確定賃金内訳表'!$AA$5="","",'確定賃金内訳表'!$AA$5)</f>
      </c>
      <c r="BT249" s="33">
        <f>IF('確定賃金内訳表'!$AB$5="","",'確定賃金内訳表'!$AB$5)</f>
      </c>
      <c r="BU249" s="34">
        <f>IF('確定賃金内訳表'!$AC$5="","",'確定賃金内訳表'!$AC$5)</f>
      </c>
      <c r="BV249" s="31">
        <f>IF('確定賃金内訳表'!$AD$5="","",'確定賃金内訳表'!$AD$5)</f>
      </c>
      <c r="BW249" s="33">
        <f>IF('確定賃金内訳表'!AE$5="","",'確定賃金内訳表'!$AE$5)</f>
      </c>
      <c r="BX249" s="31">
        <f>IF('確定賃金内訳表'!$AF$5="","",'確定賃金内訳表'!$AF$5)</f>
      </c>
      <c r="BY249" s="35">
        <f>IF('確定賃金内訳表'!$AG$5="","",'確定賃金内訳表'!$AG$5)</f>
      </c>
      <c r="BZ249" s="35">
        <f>IF('確定賃金内訳表'!$AH$5="","",'確定賃金内訳表'!$AH$5)</f>
      </c>
      <c r="CA249" s="35">
        <f>IF('確定賃金内訳表'!$AI$5="","",'確定賃金内訳表'!$AI$5)</f>
      </c>
      <c r="CB249" s="35">
        <f>IF('確定賃金内訳表'!$AJ$5="","",'確定賃金内訳表'!$AJ$5)</f>
      </c>
      <c r="CC249" s="33">
        <f>IF('確定賃金内訳表'!$AK$5="","",'確定賃金内訳表'!$AK$5)</f>
      </c>
      <c r="CD249" s="31">
        <f>IF('確定賃金内訳表'!$AL$5="","",'確定賃金内訳表'!$AL$5)</f>
      </c>
      <c r="CE249" s="35">
        <f>IF('確定賃金内訳表'!$AM$5="","",'確定賃金内訳表'!$AM$5)</f>
      </c>
      <c r="CF249" s="36">
        <f>IF('確定賃金内訳表'!$AN$5="","",'確定賃金内訳表'!$AN$5)</f>
      </c>
    </row>
    <row r="250" spans="1:84" ht="18" customHeight="1">
      <c r="A250" s="37"/>
      <c r="B250" s="38"/>
      <c r="C250" s="435" t="s">
        <v>202</v>
      </c>
      <c r="D250" s="436"/>
      <c r="E250" s="436"/>
      <c r="F250" s="436"/>
      <c r="G250" s="436"/>
      <c r="H250" s="436"/>
      <c r="I250" s="436"/>
      <c r="J250" s="436"/>
      <c r="K250" s="436"/>
      <c r="L250" s="436"/>
      <c r="M250" s="437"/>
      <c r="N250" s="441" t="s">
        <v>145</v>
      </c>
      <c r="O250" s="442"/>
      <c r="P250" s="442"/>
      <c r="Q250" s="442"/>
      <c r="R250" s="442"/>
      <c r="S250" s="443"/>
      <c r="T250" s="444" t="s">
        <v>146</v>
      </c>
      <c r="U250" s="445"/>
      <c r="V250" s="445"/>
      <c r="W250" s="445"/>
      <c r="X250" s="445"/>
      <c r="Y250" s="445"/>
      <c r="Z250" s="445"/>
      <c r="AA250" s="445"/>
      <c r="AB250" s="445"/>
      <c r="AC250" s="445"/>
      <c r="AD250" s="445"/>
      <c r="AE250" s="445"/>
      <c r="AF250" s="445"/>
      <c r="AG250" s="445"/>
      <c r="AH250" s="445"/>
      <c r="AI250" s="445"/>
      <c r="AJ250" s="445"/>
      <c r="AK250" s="445"/>
      <c r="AL250" s="445"/>
      <c r="AM250" s="445"/>
      <c r="AN250" s="445"/>
      <c r="AO250" s="445"/>
      <c r="AP250" s="445"/>
      <c r="AQ250" s="445"/>
      <c r="AR250" s="445"/>
      <c r="AS250" s="445"/>
      <c r="AT250" s="445"/>
      <c r="AU250" s="445"/>
      <c r="AV250" s="445"/>
      <c r="AW250" s="445"/>
      <c r="AX250" s="445"/>
      <c r="AY250" s="445"/>
      <c r="AZ250" s="445"/>
      <c r="BA250" s="445"/>
      <c r="BB250" s="445"/>
      <c r="BC250" s="445"/>
      <c r="BD250" s="445"/>
      <c r="BE250" s="445"/>
      <c r="BF250" s="445"/>
      <c r="BG250" s="445"/>
      <c r="BH250" s="445"/>
      <c r="BI250" s="445"/>
      <c r="BJ250" s="445"/>
      <c r="BK250" s="445"/>
      <c r="BL250" s="445"/>
      <c r="BM250" s="445"/>
      <c r="BN250" s="445"/>
      <c r="BO250" s="445"/>
      <c r="BP250" s="445"/>
      <c r="BQ250" s="445"/>
      <c r="BR250" s="445"/>
      <c r="BS250" s="445"/>
      <c r="BT250" s="445"/>
      <c r="BU250" s="445"/>
      <c r="BV250" s="445"/>
      <c r="BW250" s="445"/>
      <c r="BX250" s="445"/>
      <c r="BY250" s="445"/>
      <c r="BZ250" s="445"/>
      <c r="CA250" s="445"/>
      <c r="CB250" s="445"/>
      <c r="CC250" s="445"/>
      <c r="CD250" s="445"/>
      <c r="CE250" s="445"/>
      <c r="CF250" s="446"/>
    </row>
    <row r="251" spans="1:92" ht="18" customHeight="1">
      <c r="A251" s="39"/>
      <c r="B251" s="40"/>
      <c r="C251" s="438"/>
      <c r="D251" s="439"/>
      <c r="E251" s="439"/>
      <c r="F251" s="439"/>
      <c r="G251" s="439"/>
      <c r="H251" s="439"/>
      <c r="I251" s="439"/>
      <c r="J251" s="439"/>
      <c r="K251" s="439"/>
      <c r="L251" s="439"/>
      <c r="M251" s="440"/>
      <c r="N251" s="447" t="s">
        <v>12</v>
      </c>
      <c r="O251" s="448"/>
      <c r="P251" s="448" t="s">
        <v>13</v>
      </c>
      <c r="Q251" s="448"/>
      <c r="R251" s="448" t="s">
        <v>14</v>
      </c>
      <c r="S251" s="449"/>
      <c r="T251" s="290" t="s">
        <v>15</v>
      </c>
      <c r="U251" s="291"/>
      <c r="V251" s="291"/>
      <c r="W251" s="291"/>
      <c r="X251" s="291" t="s">
        <v>16</v>
      </c>
      <c r="Y251" s="291"/>
      <c r="Z251" s="291"/>
      <c r="AA251" s="291"/>
      <c r="AB251" s="291" t="s">
        <v>17</v>
      </c>
      <c r="AC251" s="291"/>
      <c r="AD251" s="291"/>
      <c r="AE251" s="291"/>
      <c r="AF251" s="291" t="s">
        <v>18</v>
      </c>
      <c r="AG251" s="291"/>
      <c r="AH251" s="291"/>
      <c r="AI251" s="291"/>
      <c r="AJ251" s="291" t="s">
        <v>19</v>
      </c>
      <c r="AK251" s="291"/>
      <c r="AL251" s="291"/>
      <c r="AM251" s="291"/>
      <c r="AN251" s="291" t="s">
        <v>20</v>
      </c>
      <c r="AO251" s="291"/>
      <c r="AP251" s="291"/>
      <c r="AQ251" s="291"/>
      <c r="AR251" s="291" t="s">
        <v>21</v>
      </c>
      <c r="AS251" s="291"/>
      <c r="AT251" s="291"/>
      <c r="AU251" s="291"/>
      <c r="AV251" s="291" t="s">
        <v>173</v>
      </c>
      <c r="AW251" s="291"/>
      <c r="AX251" s="291"/>
      <c r="AY251" s="291"/>
      <c r="AZ251" s="291" t="s">
        <v>22</v>
      </c>
      <c r="BA251" s="291"/>
      <c r="BB251" s="291"/>
      <c r="BC251" s="291"/>
      <c r="BD251" s="291" t="s">
        <v>23</v>
      </c>
      <c r="BE251" s="291"/>
      <c r="BF251" s="291"/>
      <c r="BG251" s="291"/>
      <c r="BH251" s="291" t="s">
        <v>24</v>
      </c>
      <c r="BI251" s="291"/>
      <c r="BJ251" s="291"/>
      <c r="BK251" s="291"/>
      <c r="BL251" s="291" t="s">
        <v>25</v>
      </c>
      <c r="BM251" s="291"/>
      <c r="BN251" s="291"/>
      <c r="BO251" s="291"/>
      <c r="BP251" s="424" t="s">
        <v>200</v>
      </c>
      <c r="BQ251" s="425"/>
      <c r="BR251" s="82">
        <f>IF($BR$11=0,"",$BR$11)</f>
      </c>
      <c r="BS251" s="42" t="s">
        <v>201</v>
      </c>
      <c r="BT251" s="424" t="s">
        <v>200</v>
      </c>
      <c r="BU251" s="425"/>
      <c r="BV251" s="41">
        <f>IF($BV$11=0,"",$BV$11)</f>
      </c>
      <c r="BW251" s="42" t="s">
        <v>201</v>
      </c>
      <c r="BX251" s="424" t="s">
        <v>200</v>
      </c>
      <c r="BY251" s="425"/>
      <c r="BZ251" s="41">
        <f>IF($BZ$11=0,"",$BZ$11)</f>
      </c>
      <c r="CA251" s="42" t="s">
        <v>201</v>
      </c>
      <c r="CB251" s="323" t="s">
        <v>42</v>
      </c>
      <c r="CC251" s="323"/>
      <c r="CD251" s="323"/>
      <c r="CE251" s="323"/>
      <c r="CF251" s="327"/>
      <c r="CH251" s="43"/>
      <c r="CI251" s="43"/>
      <c r="CJ251" s="43"/>
      <c r="CK251" s="374"/>
      <c r="CL251" s="374"/>
      <c r="CM251" s="374"/>
      <c r="CN251" s="374"/>
    </row>
    <row r="252" spans="1:84" ht="18" customHeight="1">
      <c r="A252" s="426" t="s">
        <v>163</v>
      </c>
      <c r="B252" s="44" t="s">
        <v>157</v>
      </c>
      <c r="C252" s="45" t="s">
        <v>168</v>
      </c>
      <c r="D252" s="400" t="s">
        <v>150</v>
      </c>
      <c r="E252" s="400"/>
      <c r="F252" s="400"/>
      <c r="G252" s="401"/>
      <c r="H252" s="313"/>
      <c r="I252" s="314"/>
      <c r="J252" s="314"/>
      <c r="K252" s="314"/>
      <c r="L252" s="314"/>
      <c r="M252" s="315"/>
      <c r="N252" s="316">
        <f>IF(H252="","","○")</f>
      </c>
      <c r="O252" s="317"/>
      <c r="P252" s="317"/>
      <c r="Q252" s="317"/>
      <c r="R252" s="317"/>
      <c r="S252" s="318"/>
      <c r="T252" s="423"/>
      <c r="U252" s="421"/>
      <c r="V252" s="421"/>
      <c r="W252" s="421"/>
      <c r="X252" s="385"/>
      <c r="Y252" s="386"/>
      <c r="Z252" s="386"/>
      <c r="AA252" s="387"/>
      <c r="AB252" s="385"/>
      <c r="AC252" s="386"/>
      <c r="AD252" s="386"/>
      <c r="AE252" s="387"/>
      <c r="AF252" s="385"/>
      <c r="AG252" s="386"/>
      <c r="AH252" s="386"/>
      <c r="AI252" s="387"/>
      <c r="AJ252" s="385"/>
      <c r="AK252" s="386"/>
      <c r="AL252" s="386"/>
      <c r="AM252" s="387"/>
      <c r="AN252" s="385"/>
      <c r="AO252" s="386"/>
      <c r="AP252" s="386"/>
      <c r="AQ252" s="387"/>
      <c r="AR252" s="385"/>
      <c r="AS252" s="386"/>
      <c r="AT252" s="386"/>
      <c r="AU252" s="387"/>
      <c r="AV252" s="385"/>
      <c r="AW252" s="386"/>
      <c r="AX252" s="386"/>
      <c r="AY252" s="387"/>
      <c r="AZ252" s="385"/>
      <c r="BA252" s="386"/>
      <c r="BB252" s="386"/>
      <c r="BC252" s="387"/>
      <c r="BD252" s="385"/>
      <c r="BE252" s="386"/>
      <c r="BF252" s="386"/>
      <c r="BG252" s="387"/>
      <c r="BH252" s="385"/>
      <c r="BI252" s="386"/>
      <c r="BJ252" s="386"/>
      <c r="BK252" s="387"/>
      <c r="BL252" s="385"/>
      <c r="BM252" s="386"/>
      <c r="BN252" s="386"/>
      <c r="BO252" s="387"/>
      <c r="BP252" s="385"/>
      <c r="BQ252" s="386"/>
      <c r="BR252" s="386"/>
      <c r="BS252" s="387"/>
      <c r="BT252" s="421"/>
      <c r="BU252" s="421"/>
      <c r="BV252" s="421"/>
      <c r="BW252" s="421"/>
      <c r="BX252" s="421"/>
      <c r="BY252" s="421"/>
      <c r="BZ252" s="421"/>
      <c r="CA252" s="421"/>
      <c r="CB252" s="343">
        <f>IF(SUM(T252:CA252)=0,"",SUM(T252:CA252))</f>
      </c>
      <c r="CC252" s="343"/>
      <c r="CD252" s="343"/>
      <c r="CE252" s="343"/>
      <c r="CF252" s="343"/>
    </row>
    <row r="253" spans="1:84" ht="18" customHeight="1">
      <c r="A253" s="427"/>
      <c r="B253" s="422" t="s">
        <v>156</v>
      </c>
      <c r="C253" s="45"/>
      <c r="D253" s="302" t="s">
        <v>26</v>
      </c>
      <c r="E253" s="302"/>
      <c r="F253" s="302"/>
      <c r="G253" s="303"/>
      <c r="H253" s="293"/>
      <c r="I253" s="294"/>
      <c r="J253" s="294"/>
      <c r="K253" s="294"/>
      <c r="L253" s="294"/>
      <c r="M253" s="295"/>
      <c r="N253" s="296">
        <f>IF(H253="","","○")</f>
      </c>
      <c r="O253" s="297"/>
      <c r="P253" s="297"/>
      <c r="Q253" s="297"/>
      <c r="R253" s="297"/>
      <c r="S253" s="298"/>
      <c r="T253" s="420"/>
      <c r="U253" s="378"/>
      <c r="V253" s="378"/>
      <c r="W253" s="287"/>
      <c r="X253" s="377"/>
      <c r="Y253" s="378"/>
      <c r="Z253" s="378"/>
      <c r="AA253" s="287"/>
      <c r="AB253" s="377"/>
      <c r="AC253" s="378"/>
      <c r="AD253" s="378"/>
      <c r="AE253" s="287"/>
      <c r="AF253" s="377"/>
      <c r="AG253" s="378"/>
      <c r="AH253" s="378"/>
      <c r="AI253" s="287"/>
      <c r="AJ253" s="377"/>
      <c r="AK253" s="378"/>
      <c r="AL253" s="378"/>
      <c r="AM253" s="287"/>
      <c r="AN253" s="377"/>
      <c r="AO253" s="378"/>
      <c r="AP253" s="378"/>
      <c r="AQ253" s="287"/>
      <c r="AR253" s="377"/>
      <c r="AS253" s="378"/>
      <c r="AT253" s="378"/>
      <c r="AU253" s="287"/>
      <c r="AV253" s="377"/>
      <c r="AW253" s="378"/>
      <c r="AX253" s="378"/>
      <c r="AY253" s="287"/>
      <c r="AZ253" s="377"/>
      <c r="BA253" s="378"/>
      <c r="BB253" s="378"/>
      <c r="BC253" s="287"/>
      <c r="BD253" s="377"/>
      <c r="BE253" s="378"/>
      <c r="BF253" s="378"/>
      <c r="BG253" s="287"/>
      <c r="BH253" s="377"/>
      <c r="BI253" s="378"/>
      <c r="BJ253" s="378"/>
      <c r="BK253" s="287"/>
      <c r="BL253" s="377"/>
      <c r="BM253" s="378"/>
      <c r="BN253" s="378"/>
      <c r="BO253" s="287"/>
      <c r="BP253" s="377"/>
      <c r="BQ253" s="378"/>
      <c r="BR253" s="378"/>
      <c r="BS253" s="287"/>
      <c r="BT253" s="377"/>
      <c r="BU253" s="378"/>
      <c r="BV253" s="378"/>
      <c r="BW253" s="287"/>
      <c r="BX253" s="377"/>
      <c r="BY253" s="378"/>
      <c r="BZ253" s="378"/>
      <c r="CA253" s="287"/>
      <c r="CB253" s="253">
        <f>IF(SUM(T253:CA253)=0,"",SUM(T253:CA253))</f>
      </c>
      <c r="CC253" s="253"/>
      <c r="CD253" s="253"/>
      <c r="CE253" s="253"/>
      <c r="CF253" s="253"/>
    </row>
    <row r="254" spans="1:84" ht="18" customHeight="1">
      <c r="A254" s="427"/>
      <c r="B254" s="422"/>
      <c r="C254" s="45"/>
      <c r="D254" s="45"/>
      <c r="E254" s="45"/>
      <c r="F254" s="45"/>
      <c r="G254" s="45"/>
      <c r="H254" s="293"/>
      <c r="I254" s="294"/>
      <c r="J254" s="294"/>
      <c r="K254" s="294"/>
      <c r="L254" s="294"/>
      <c r="M254" s="295"/>
      <c r="N254" s="296">
        <f>IF(H254="","","○")</f>
      </c>
      <c r="O254" s="297"/>
      <c r="P254" s="297"/>
      <c r="Q254" s="297"/>
      <c r="R254" s="297"/>
      <c r="S254" s="298"/>
      <c r="T254" s="420"/>
      <c r="U254" s="378"/>
      <c r="V254" s="378"/>
      <c r="W254" s="287"/>
      <c r="X254" s="377"/>
      <c r="Y254" s="378"/>
      <c r="Z254" s="378"/>
      <c r="AA254" s="287"/>
      <c r="AB254" s="377"/>
      <c r="AC254" s="378"/>
      <c r="AD254" s="378"/>
      <c r="AE254" s="287"/>
      <c r="AF254" s="377"/>
      <c r="AG254" s="378"/>
      <c r="AH254" s="378"/>
      <c r="AI254" s="287"/>
      <c r="AJ254" s="377"/>
      <c r="AK254" s="378"/>
      <c r="AL254" s="378"/>
      <c r="AM254" s="287"/>
      <c r="AN254" s="377"/>
      <c r="AO254" s="378"/>
      <c r="AP254" s="378"/>
      <c r="AQ254" s="287"/>
      <c r="AR254" s="377"/>
      <c r="AS254" s="378"/>
      <c r="AT254" s="378"/>
      <c r="AU254" s="287"/>
      <c r="AV254" s="377"/>
      <c r="AW254" s="378"/>
      <c r="AX254" s="378"/>
      <c r="AY254" s="287"/>
      <c r="AZ254" s="377"/>
      <c r="BA254" s="378"/>
      <c r="BB254" s="378"/>
      <c r="BC254" s="287"/>
      <c r="BD254" s="377"/>
      <c r="BE254" s="378"/>
      <c r="BF254" s="378"/>
      <c r="BG254" s="287"/>
      <c r="BH254" s="377"/>
      <c r="BI254" s="378"/>
      <c r="BJ254" s="378"/>
      <c r="BK254" s="287"/>
      <c r="BL254" s="377"/>
      <c r="BM254" s="378"/>
      <c r="BN254" s="378"/>
      <c r="BO254" s="287"/>
      <c r="BP254" s="377"/>
      <c r="BQ254" s="378"/>
      <c r="BR254" s="378"/>
      <c r="BS254" s="287"/>
      <c r="BT254" s="377"/>
      <c r="BU254" s="378"/>
      <c r="BV254" s="378"/>
      <c r="BW254" s="287"/>
      <c r="BX254" s="377"/>
      <c r="BY254" s="378"/>
      <c r="BZ254" s="378"/>
      <c r="CA254" s="287"/>
      <c r="CB254" s="253">
        <f>IF(SUM(T254:CA254)=0,"",SUM(T254:CA254))</f>
      </c>
      <c r="CC254" s="253"/>
      <c r="CD254" s="253"/>
      <c r="CE254" s="253"/>
      <c r="CF254" s="253"/>
    </row>
    <row r="255" spans="1:84" ht="18" customHeight="1">
      <c r="A255" s="427"/>
      <c r="B255" s="422"/>
      <c r="C255" s="47" t="s">
        <v>27</v>
      </c>
      <c r="D255" s="48"/>
      <c r="E255" s="419" t="s">
        <v>28</v>
      </c>
      <c r="F255" s="419"/>
      <c r="G255" s="419"/>
      <c r="H255" s="419"/>
      <c r="I255" s="419"/>
      <c r="J255" s="419"/>
      <c r="K255" s="419"/>
      <c r="L255" s="419"/>
      <c r="M255" s="49"/>
      <c r="N255" s="340" t="s">
        <v>137</v>
      </c>
      <c r="O255" s="341"/>
      <c r="P255" s="341" t="s">
        <v>137</v>
      </c>
      <c r="Q255" s="341"/>
      <c r="R255" s="341" t="s">
        <v>137</v>
      </c>
      <c r="S255" s="342"/>
      <c r="T255" s="336">
        <f>IF(SUM(T252:W254)=0,"",SUM(T252:W254))</f>
      </c>
      <c r="U255" s="253"/>
      <c r="V255" s="253"/>
      <c r="W255" s="253"/>
      <c r="X255" s="336">
        <f>IF(SUM(X252:AA254)=0,"",SUM(X252:AA254))</f>
      </c>
      <c r="Y255" s="253"/>
      <c r="Z255" s="253"/>
      <c r="AA255" s="253"/>
      <c r="AB255" s="336">
        <f>IF(SUM(AB252:AE254)=0,"",SUM(AB252:AE254))</f>
      </c>
      <c r="AC255" s="253"/>
      <c r="AD255" s="253"/>
      <c r="AE255" s="253"/>
      <c r="AF255" s="336">
        <f>IF(SUM(AF252:AI254)=0,"",SUM(AF252:AI254))</f>
      </c>
      <c r="AG255" s="253"/>
      <c r="AH255" s="253"/>
      <c r="AI255" s="253"/>
      <c r="AJ255" s="336">
        <f>IF(SUM(AJ252:AM254)=0,"",SUM(AJ252:AM254))</f>
      </c>
      <c r="AK255" s="253"/>
      <c r="AL255" s="253"/>
      <c r="AM255" s="253"/>
      <c r="AN255" s="336">
        <f>IF(SUM(AN252:AQ254)=0,"",SUM(AN252:AQ254))</f>
      </c>
      <c r="AO255" s="253"/>
      <c r="AP255" s="253"/>
      <c r="AQ255" s="253"/>
      <c r="AR255" s="336">
        <f>IF(SUM(AR252:AU254)=0,"",SUM(AR252:AU254))</f>
      </c>
      <c r="AS255" s="253"/>
      <c r="AT255" s="253"/>
      <c r="AU255" s="253"/>
      <c r="AV255" s="336">
        <f>IF(SUM(AV252:AY254)=0,"",SUM(AV252:AY254))</f>
      </c>
      <c r="AW255" s="253"/>
      <c r="AX255" s="253"/>
      <c r="AY255" s="253"/>
      <c r="AZ255" s="336">
        <f>IF(SUM(AZ252:BC254)=0,"",SUM(AZ252:BC254))</f>
      </c>
      <c r="BA255" s="253"/>
      <c r="BB255" s="253"/>
      <c r="BC255" s="253"/>
      <c r="BD255" s="336">
        <f>IF(SUM(BD252:BG254)=0,"",SUM(BD252:BG254))</f>
      </c>
      <c r="BE255" s="253"/>
      <c r="BF255" s="253"/>
      <c r="BG255" s="253"/>
      <c r="BH255" s="336">
        <f>IF(SUM(BH252:BK254)=0,"",SUM(BH252:BK254))</f>
      </c>
      <c r="BI255" s="253"/>
      <c r="BJ255" s="253"/>
      <c r="BK255" s="253"/>
      <c r="BL255" s="336">
        <f>IF(SUM(BL252:BO254)=0,"",SUM(BL252:BO254))</f>
      </c>
      <c r="BM255" s="253"/>
      <c r="BN255" s="253"/>
      <c r="BO255" s="253"/>
      <c r="BP255" s="336">
        <f>IF(SUM(BP252:BS254)=0,"",SUM(BP252:BS254))</f>
      </c>
      <c r="BQ255" s="253"/>
      <c r="BR255" s="253"/>
      <c r="BS255" s="253"/>
      <c r="BT255" s="336">
        <f>IF(SUM(BT252:BW254)=0,"",SUM(BT252:BW254))</f>
      </c>
      <c r="BU255" s="253"/>
      <c r="BV255" s="253"/>
      <c r="BW255" s="253"/>
      <c r="BX255" s="336">
        <f>IF(SUM(BX252:CA254)=0,"",SUM(BX252:CA254))</f>
      </c>
      <c r="BY255" s="253"/>
      <c r="BZ255" s="253"/>
      <c r="CA255" s="253"/>
      <c r="CB255" s="253">
        <f>SUM(CB252:CF254)</f>
        <v>0</v>
      </c>
      <c r="CC255" s="253"/>
      <c r="CD255" s="253"/>
      <c r="CE255" s="253"/>
      <c r="CF255" s="253"/>
    </row>
    <row r="256" spans="1:84" ht="18" customHeight="1" hidden="1">
      <c r="A256" s="427"/>
      <c r="B256" s="422"/>
      <c r="C256" s="50"/>
      <c r="D256" s="51"/>
      <c r="E256" s="413" t="s">
        <v>180</v>
      </c>
      <c r="F256" s="413"/>
      <c r="G256" s="413"/>
      <c r="H256" s="414"/>
      <c r="I256" s="414"/>
      <c r="J256" s="414"/>
      <c r="K256" s="414"/>
      <c r="L256" s="414"/>
      <c r="M256" s="52"/>
      <c r="N256" s="415" t="s">
        <v>137</v>
      </c>
      <c r="O256" s="416"/>
      <c r="P256" s="416" t="s">
        <v>137</v>
      </c>
      <c r="Q256" s="416"/>
      <c r="R256" s="416" t="s">
        <v>137</v>
      </c>
      <c r="S256" s="417"/>
      <c r="T256" s="418">
        <f>IF(T255="","",COUNTIF(T252:W254,"&gt;0"))</f>
      </c>
      <c r="U256" s="406"/>
      <c r="V256" s="406"/>
      <c r="W256" s="406"/>
      <c r="X256" s="406">
        <f>IF(X255="","",COUNTIF(X252:AA254,"&gt;0"))</f>
      </c>
      <c r="Y256" s="406"/>
      <c r="Z256" s="406"/>
      <c r="AA256" s="406"/>
      <c r="AB256" s="406">
        <f>IF(AB255="","",COUNTIF(AB252:AE254,"&gt;0"))</f>
      </c>
      <c r="AC256" s="406"/>
      <c r="AD256" s="406"/>
      <c r="AE256" s="406"/>
      <c r="AF256" s="406">
        <f>IF(AF255="","",COUNTIF(AF252:AI254,"&gt;0"))</f>
      </c>
      <c r="AG256" s="406"/>
      <c r="AH256" s="406"/>
      <c r="AI256" s="406"/>
      <c r="AJ256" s="406">
        <f>IF(AJ255="","",COUNTIF(AJ252:AM254,"&gt;0"))</f>
      </c>
      <c r="AK256" s="406"/>
      <c r="AL256" s="406"/>
      <c r="AM256" s="406"/>
      <c r="AN256" s="406">
        <f>IF(AN255="","",COUNTIF(AN252:AQ254,"&gt;0"))</f>
      </c>
      <c r="AO256" s="406"/>
      <c r="AP256" s="406"/>
      <c r="AQ256" s="406"/>
      <c r="AR256" s="406">
        <f>IF(AR255="","",COUNTIF(AR252:AU254,"&gt;0"))</f>
      </c>
      <c r="AS256" s="406"/>
      <c r="AT256" s="406"/>
      <c r="AU256" s="406"/>
      <c r="AV256" s="406">
        <f>IF(AV255="","",COUNTIF(AV252:AY254,"&gt;0"))</f>
      </c>
      <c r="AW256" s="406"/>
      <c r="AX256" s="406"/>
      <c r="AY256" s="406"/>
      <c r="AZ256" s="406">
        <f>IF(AZ255="","",COUNTIF(AZ252:BC254,"&gt;0"))</f>
      </c>
      <c r="BA256" s="406"/>
      <c r="BB256" s="406"/>
      <c r="BC256" s="406"/>
      <c r="BD256" s="406">
        <f>IF(BD255="","",COUNTIF(BD252:BG254,"&gt;0"))</f>
      </c>
      <c r="BE256" s="406"/>
      <c r="BF256" s="406"/>
      <c r="BG256" s="406"/>
      <c r="BH256" s="406">
        <f>IF(BH255="","",COUNTIF(BH252:BK254,"&gt;0"))</f>
      </c>
      <c r="BI256" s="406"/>
      <c r="BJ256" s="406"/>
      <c r="BK256" s="406"/>
      <c r="BL256" s="406">
        <f>IF(BL255="","",COUNTIF(BL252:BO254,"&gt;0"))</f>
      </c>
      <c r="BM256" s="406"/>
      <c r="BN256" s="406"/>
      <c r="BO256" s="406"/>
      <c r="BP256" s="407"/>
      <c r="BQ256" s="407"/>
      <c r="BR256" s="407"/>
      <c r="BS256" s="407"/>
      <c r="BT256" s="407"/>
      <c r="BU256" s="407"/>
      <c r="BV256" s="407"/>
      <c r="BW256" s="407"/>
      <c r="BX256" s="407"/>
      <c r="BY256" s="407"/>
      <c r="BZ256" s="407"/>
      <c r="CA256" s="407"/>
      <c r="CB256" s="408">
        <f>IF(SUM(T256:CA256)=0,"",SUM(T256:CA256))</f>
      </c>
      <c r="CC256" s="409"/>
      <c r="CD256" s="409"/>
      <c r="CE256" s="409"/>
      <c r="CF256" s="410"/>
    </row>
    <row r="257" spans="1:84" ht="18" customHeight="1">
      <c r="A257" s="427"/>
      <c r="B257" s="422"/>
      <c r="C257" s="45" t="s">
        <v>147</v>
      </c>
      <c r="D257" s="411" t="s">
        <v>148</v>
      </c>
      <c r="E257" s="411"/>
      <c r="F257" s="411"/>
      <c r="G257" s="412"/>
      <c r="H257" s="293"/>
      <c r="I257" s="294"/>
      <c r="J257" s="294"/>
      <c r="K257" s="294"/>
      <c r="L257" s="294"/>
      <c r="M257" s="295"/>
      <c r="N257" s="296">
        <f>IF(H257="","","○")</f>
      </c>
      <c r="O257" s="297"/>
      <c r="P257" s="297">
        <f>IF(H257="","","○")</f>
      </c>
      <c r="Q257" s="297"/>
      <c r="R257" s="375"/>
      <c r="S257" s="376"/>
      <c r="T257" s="287"/>
      <c r="U257" s="288"/>
      <c r="V257" s="288"/>
      <c r="W257" s="288"/>
      <c r="X257" s="287"/>
      <c r="Y257" s="288"/>
      <c r="Z257" s="288"/>
      <c r="AA257" s="288"/>
      <c r="AB257" s="287"/>
      <c r="AC257" s="288"/>
      <c r="AD257" s="288"/>
      <c r="AE257" s="288"/>
      <c r="AF257" s="287"/>
      <c r="AG257" s="288"/>
      <c r="AH257" s="288"/>
      <c r="AI257" s="288"/>
      <c r="AJ257" s="287"/>
      <c r="AK257" s="288"/>
      <c r="AL257" s="288"/>
      <c r="AM257" s="288"/>
      <c r="AN257" s="287"/>
      <c r="AO257" s="288"/>
      <c r="AP257" s="288"/>
      <c r="AQ257" s="288"/>
      <c r="AR257" s="287"/>
      <c r="AS257" s="288"/>
      <c r="AT257" s="288"/>
      <c r="AU257" s="288"/>
      <c r="AV257" s="287"/>
      <c r="AW257" s="288"/>
      <c r="AX257" s="288"/>
      <c r="AY257" s="288"/>
      <c r="AZ257" s="287"/>
      <c r="BA257" s="288"/>
      <c r="BB257" s="288"/>
      <c r="BC257" s="288"/>
      <c r="BD257" s="287"/>
      <c r="BE257" s="288"/>
      <c r="BF257" s="288"/>
      <c r="BG257" s="288"/>
      <c r="BH257" s="287"/>
      <c r="BI257" s="288"/>
      <c r="BJ257" s="288"/>
      <c r="BK257" s="288"/>
      <c r="BL257" s="287"/>
      <c r="BM257" s="288"/>
      <c r="BN257" s="288"/>
      <c r="BO257" s="288"/>
      <c r="BP257" s="287"/>
      <c r="BQ257" s="288"/>
      <c r="BR257" s="288"/>
      <c r="BS257" s="288"/>
      <c r="BT257" s="287"/>
      <c r="BU257" s="288"/>
      <c r="BV257" s="288"/>
      <c r="BW257" s="288"/>
      <c r="BX257" s="287"/>
      <c r="BY257" s="288"/>
      <c r="BZ257" s="288"/>
      <c r="CA257" s="288"/>
      <c r="CB257" s="253">
        <f>IF(SUM(T257:CA257)=0,"",SUM(T257:CA257))</f>
      </c>
      <c r="CC257" s="253"/>
      <c r="CD257" s="253"/>
      <c r="CE257" s="253"/>
      <c r="CF257" s="253"/>
    </row>
    <row r="258" spans="1:84" ht="18" customHeight="1">
      <c r="A258" s="427"/>
      <c r="B258" s="53" t="s">
        <v>158</v>
      </c>
      <c r="C258" s="403" t="s">
        <v>29</v>
      </c>
      <c r="D258" s="404"/>
      <c r="E258" s="404"/>
      <c r="F258" s="404"/>
      <c r="G258" s="405"/>
      <c r="H258" s="293"/>
      <c r="I258" s="294"/>
      <c r="J258" s="294"/>
      <c r="K258" s="294"/>
      <c r="L258" s="294"/>
      <c r="M258" s="295"/>
      <c r="N258" s="296">
        <f>IF(H258="","","○")</f>
      </c>
      <c r="O258" s="297"/>
      <c r="P258" s="297">
        <f>IF(H258="","","○")</f>
      </c>
      <c r="Q258" s="297"/>
      <c r="R258" s="375"/>
      <c r="S258" s="376"/>
      <c r="T258" s="287"/>
      <c r="U258" s="288"/>
      <c r="V258" s="288"/>
      <c r="W258" s="288"/>
      <c r="X258" s="287"/>
      <c r="Y258" s="288"/>
      <c r="Z258" s="288"/>
      <c r="AA258" s="288"/>
      <c r="AB258" s="287"/>
      <c r="AC258" s="288"/>
      <c r="AD258" s="288"/>
      <c r="AE258" s="288"/>
      <c r="AF258" s="287"/>
      <c r="AG258" s="288"/>
      <c r="AH258" s="288"/>
      <c r="AI258" s="288"/>
      <c r="AJ258" s="287"/>
      <c r="AK258" s="288"/>
      <c r="AL258" s="288"/>
      <c r="AM258" s="288"/>
      <c r="AN258" s="287"/>
      <c r="AO258" s="288"/>
      <c r="AP258" s="288"/>
      <c r="AQ258" s="288"/>
      <c r="AR258" s="287"/>
      <c r="AS258" s="288"/>
      <c r="AT258" s="288"/>
      <c r="AU258" s="288"/>
      <c r="AV258" s="287"/>
      <c r="AW258" s="288"/>
      <c r="AX258" s="288"/>
      <c r="AY258" s="288"/>
      <c r="AZ258" s="287"/>
      <c r="BA258" s="288"/>
      <c r="BB258" s="288"/>
      <c r="BC258" s="288"/>
      <c r="BD258" s="287"/>
      <c r="BE258" s="288"/>
      <c r="BF258" s="288"/>
      <c r="BG258" s="288"/>
      <c r="BH258" s="287"/>
      <c r="BI258" s="288"/>
      <c r="BJ258" s="288"/>
      <c r="BK258" s="288"/>
      <c r="BL258" s="287"/>
      <c r="BM258" s="288"/>
      <c r="BN258" s="288"/>
      <c r="BO258" s="288"/>
      <c r="BP258" s="287"/>
      <c r="BQ258" s="288"/>
      <c r="BR258" s="288"/>
      <c r="BS258" s="288"/>
      <c r="BT258" s="287"/>
      <c r="BU258" s="288"/>
      <c r="BV258" s="288"/>
      <c r="BW258" s="288"/>
      <c r="BX258" s="287"/>
      <c r="BY258" s="288"/>
      <c r="BZ258" s="288"/>
      <c r="CA258" s="288"/>
      <c r="CB258" s="253">
        <f>IF(SUM(T258:CA258)=0,"",SUM(T258:CA258))</f>
      </c>
      <c r="CC258" s="253"/>
      <c r="CD258" s="253"/>
      <c r="CE258" s="253"/>
      <c r="CF258" s="253"/>
    </row>
    <row r="259" spans="1:84" ht="18" customHeight="1">
      <c r="A259" s="428"/>
      <c r="B259" s="54"/>
      <c r="C259" s="55" t="s">
        <v>138</v>
      </c>
      <c r="D259" s="56"/>
      <c r="E259" s="289" t="s">
        <v>30</v>
      </c>
      <c r="F259" s="289"/>
      <c r="G259" s="289"/>
      <c r="H259" s="289"/>
      <c r="I259" s="289"/>
      <c r="J259" s="289"/>
      <c r="K259" s="289"/>
      <c r="L259" s="289"/>
      <c r="M259" s="57"/>
      <c r="N259" s="290" t="s">
        <v>137</v>
      </c>
      <c r="O259" s="291"/>
      <c r="P259" s="291" t="s">
        <v>137</v>
      </c>
      <c r="Q259" s="291"/>
      <c r="R259" s="291" t="s">
        <v>137</v>
      </c>
      <c r="S259" s="292"/>
      <c r="T259" s="285">
        <f>IF(SUM(T257:W258)=0,"",SUM(T257:W258))</f>
      </c>
      <c r="U259" s="286"/>
      <c r="V259" s="286"/>
      <c r="W259" s="286"/>
      <c r="X259" s="285">
        <f>IF(SUM(X257:AA258)=0,"",SUM(X257:AA258))</f>
      </c>
      <c r="Y259" s="286"/>
      <c r="Z259" s="286"/>
      <c r="AA259" s="286"/>
      <c r="AB259" s="285">
        <f>IF(SUM(AB257:AE258)=0,"",SUM(AB257:AE258))</f>
      </c>
      <c r="AC259" s="286"/>
      <c r="AD259" s="286"/>
      <c r="AE259" s="286"/>
      <c r="AF259" s="285">
        <f>IF(SUM(AF257:AI258)=0,"",SUM(AF257:AI258))</f>
      </c>
      <c r="AG259" s="286"/>
      <c r="AH259" s="286"/>
      <c r="AI259" s="286"/>
      <c r="AJ259" s="285">
        <f>IF(SUM(AJ257:AM258)=0,"",SUM(AJ257:AM258))</f>
      </c>
      <c r="AK259" s="286"/>
      <c r="AL259" s="286"/>
      <c r="AM259" s="286"/>
      <c r="AN259" s="285">
        <f>IF(SUM(AN257:AQ258)=0,"",SUM(AN257:AQ258))</f>
      </c>
      <c r="AO259" s="286"/>
      <c r="AP259" s="286"/>
      <c r="AQ259" s="286"/>
      <c r="AR259" s="285">
        <f>IF(SUM(AR257:AU258)=0,"",SUM(AR257:AU258))</f>
      </c>
      <c r="AS259" s="286"/>
      <c r="AT259" s="286"/>
      <c r="AU259" s="286"/>
      <c r="AV259" s="285">
        <f>IF(SUM(AV257:AY258)=0,"",SUM(AV257:AY258))</f>
      </c>
      <c r="AW259" s="286"/>
      <c r="AX259" s="286"/>
      <c r="AY259" s="286"/>
      <c r="AZ259" s="285">
        <f>IF(SUM(AZ257:BC258)=0,"",SUM(AZ257:BC258))</f>
      </c>
      <c r="BA259" s="286"/>
      <c r="BB259" s="286"/>
      <c r="BC259" s="286"/>
      <c r="BD259" s="285">
        <f>IF(SUM(BD257:BG258)=0,"",SUM(BD257:BG258))</f>
      </c>
      <c r="BE259" s="286"/>
      <c r="BF259" s="286"/>
      <c r="BG259" s="286"/>
      <c r="BH259" s="285">
        <f>IF(SUM(BH257:BK258)=0,"",SUM(BH257:BK258))</f>
      </c>
      <c r="BI259" s="286"/>
      <c r="BJ259" s="286"/>
      <c r="BK259" s="286"/>
      <c r="BL259" s="285">
        <f>IF(SUM(BL257:BO258)=0,"",SUM(BL257:BO258))</f>
      </c>
      <c r="BM259" s="286"/>
      <c r="BN259" s="286"/>
      <c r="BO259" s="286"/>
      <c r="BP259" s="285">
        <f>IF(SUM(BP257:BS258)=0,"",SUM(BP257:BS258))</f>
      </c>
      <c r="BQ259" s="286"/>
      <c r="BR259" s="286"/>
      <c r="BS259" s="286"/>
      <c r="BT259" s="285">
        <f>IF(SUM(BT257:BW258)=0,"",SUM(BT257:BW258))</f>
      </c>
      <c r="BU259" s="286"/>
      <c r="BV259" s="286"/>
      <c r="BW259" s="286"/>
      <c r="BX259" s="285">
        <f>IF(SUM(BX257:CA258)=0,"",SUM(BX257:CA258))</f>
      </c>
      <c r="BY259" s="286"/>
      <c r="BZ259" s="286"/>
      <c r="CA259" s="286"/>
      <c r="CB259" s="286">
        <f>SUM(CB257:CF258)</f>
        <v>0</v>
      </c>
      <c r="CC259" s="286"/>
      <c r="CD259" s="286"/>
      <c r="CE259" s="286"/>
      <c r="CF259" s="286"/>
    </row>
    <row r="260" spans="1:84" ht="18" customHeight="1" hidden="1">
      <c r="A260" s="46"/>
      <c r="B260" s="44"/>
      <c r="C260" s="58" t="s">
        <v>138</v>
      </c>
      <c r="D260" s="59"/>
      <c r="E260" s="281" t="s">
        <v>179</v>
      </c>
      <c r="F260" s="281"/>
      <c r="G260" s="281"/>
      <c r="H260" s="281"/>
      <c r="I260" s="281"/>
      <c r="J260" s="281"/>
      <c r="K260" s="281"/>
      <c r="L260" s="281"/>
      <c r="M260" s="60"/>
      <c r="N260" s="282" t="s">
        <v>137</v>
      </c>
      <c r="O260" s="283"/>
      <c r="P260" s="283" t="s">
        <v>137</v>
      </c>
      <c r="Q260" s="283"/>
      <c r="R260" s="283" t="s">
        <v>137</v>
      </c>
      <c r="S260" s="284"/>
      <c r="T260" s="402">
        <f>IF(T259="","",COUNTIF(T257:W258,"&gt;0"))</f>
      </c>
      <c r="U260" s="280"/>
      <c r="V260" s="280"/>
      <c r="W260" s="280"/>
      <c r="X260" s="280">
        <f>IF(X259="","",COUNTIF(X257:AA258,"&gt;0"))</f>
      </c>
      <c r="Y260" s="280"/>
      <c r="Z260" s="280"/>
      <c r="AA260" s="280"/>
      <c r="AB260" s="280">
        <f>IF(AB259="","",COUNTIF(AB257:AE258,"&gt;0"))</f>
      </c>
      <c r="AC260" s="280"/>
      <c r="AD260" s="280"/>
      <c r="AE260" s="280"/>
      <c r="AF260" s="280">
        <f>IF(AF259="","",COUNTIF(AF257:AI258,"&gt;0"))</f>
      </c>
      <c r="AG260" s="280"/>
      <c r="AH260" s="280"/>
      <c r="AI260" s="280"/>
      <c r="AJ260" s="280">
        <f>IF(AJ259="","",COUNTIF(AJ257:AM258,"&gt;0"))</f>
      </c>
      <c r="AK260" s="280"/>
      <c r="AL260" s="280"/>
      <c r="AM260" s="280"/>
      <c r="AN260" s="280">
        <f>IF(AN259="","",COUNTIF(AN257:AQ258,"&gt;0"))</f>
      </c>
      <c r="AO260" s="280"/>
      <c r="AP260" s="280"/>
      <c r="AQ260" s="280"/>
      <c r="AR260" s="280">
        <f>IF(AR259="","",COUNTIF(AR257:AU258,"&gt;0"))</f>
      </c>
      <c r="AS260" s="280"/>
      <c r="AT260" s="280"/>
      <c r="AU260" s="280"/>
      <c r="AV260" s="280">
        <f>IF(AV259="","",COUNTIF(AV257:AY258,"&gt;0"))</f>
      </c>
      <c r="AW260" s="280"/>
      <c r="AX260" s="280"/>
      <c r="AY260" s="280"/>
      <c r="AZ260" s="280">
        <f>IF(AZ259="","",COUNTIF(AZ257:BC258,"&gt;0"))</f>
      </c>
      <c r="BA260" s="280"/>
      <c r="BB260" s="280"/>
      <c r="BC260" s="280"/>
      <c r="BD260" s="280">
        <f>IF(BD259="","",COUNTIF(BD257:BG258,"&gt;0"))</f>
      </c>
      <c r="BE260" s="280"/>
      <c r="BF260" s="280"/>
      <c r="BG260" s="280"/>
      <c r="BH260" s="280">
        <f>IF(BH259="","",COUNTIF(BH257:BK258,"&gt;0"))</f>
      </c>
      <c r="BI260" s="280"/>
      <c r="BJ260" s="280"/>
      <c r="BK260" s="280"/>
      <c r="BL260" s="280">
        <f>IF(BL259="","",COUNTIF(BL257:BO258,"&gt;0"))</f>
      </c>
      <c r="BM260" s="280"/>
      <c r="BN260" s="280"/>
      <c r="BO260" s="280"/>
      <c r="BP260" s="388"/>
      <c r="BQ260" s="389"/>
      <c r="BR260" s="389"/>
      <c r="BS260" s="390"/>
      <c r="BT260" s="388"/>
      <c r="BU260" s="389"/>
      <c r="BV260" s="389"/>
      <c r="BW260" s="390"/>
      <c r="BX260" s="388"/>
      <c r="BY260" s="389"/>
      <c r="BZ260" s="389"/>
      <c r="CA260" s="390"/>
      <c r="CB260" s="391">
        <f aca="true" t="shared" si="25" ref="CB260:CB270">IF(SUM(T260:CA260)=0,"",SUM(T260:CA260))</f>
      </c>
      <c r="CC260" s="392"/>
      <c r="CD260" s="392"/>
      <c r="CE260" s="392"/>
      <c r="CF260" s="393"/>
    </row>
    <row r="261" spans="1:84" ht="18" customHeight="1">
      <c r="A261" s="394" t="s">
        <v>159</v>
      </c>
      <c r="B261" s="395"/>
      <c r="C261" s="45" t="s">
        <v>139</v>
      </c>
      <c r="D261" s="400" t="s">
        <v>36</v>
      </c>
      <c r="E261" s="400"/>
      <c r="F261" s="400"/>
      <c r="G261" s="401"/>
      <c r="H261" s="313"/>
      <c r="I261" s="314"/>
      <c r="J261" s="314"/>
      <c r="K261" s="314"/>
      <c r="L261" s="314"/>
      <c r="M261" s="315"/>
      <c r="N261" s="316">
        <f aca="true" t="shared" si="26" ref="N261:N270">IF(H261="","","○")</f>
      </c>
      <c r="O261" s="317"/>
      <c r="P261" s="317">
        <f>IF(H261="","","○")</f>
      </c>
      <c r="Q261" s="317"/>
      <c r="R261" s="383"/>
      <c r="S261" s="384"/>
      <c r="T261" s="299"/>
      <c r="U261" s="300"/>
      <c r="V261" s="300"/>
      <c r="W261" s="300"/>
      <c r="X261" s="299"/>
      <c r="Y261" s="300"/>
      <c r="Z261" s="300"/>
      <c r="AA261" s="300"/>
      <c r="AB261" s="299"/>
      <c r="AC261" s="300"/>
      <c r="AD261" s="300"/>
      <c r="AE261" s="300"/>
      <c r="AF261" s="299"/>
      <c r="AG261" s="300"/>
      <c r="AH261" s="300"/>
      <c r="AI261" s="300"/>
      <c r="AJ261" s="385"/>
      <c r="AK261" s="386"/>
      <c r="AL261" s="386"/>
      <c r="AM261" s="387"/>
      <c r="AN261" s="299"/>
      <c r="AO261" s="300"/>
      <c r="AP261" s="300"/>
      <c r="AQ261" s="300"/>
      <c r="AR261" s="299"/>
      <c r="AS261" s="300"/>
      <c r="AT261" s="300"/>
      <c r="AU261" s="300"/>
      <c r="AV261" s="299"/>
      <c r="AW261" s="300"/>
      <c r="AX261" s="300"/>
      <c r="AY261" s="300"/>
      <c r="AZ261" s="299"/>
      <c r="BA261" s="300"/>
      <c r="BB261" s="300"/>
      <c r="BC261" s="300"/>
      <c r="BD261" s="299"/>
      <c r="BE261" s="300"/>
      <c r="BF261" s="300"/>
      <c r="BG261" s="300"/>
      <c r="BH261" s="299"/>
      <c r="BI261" s="300"/>
      <c r="BJ261" s="300"/>
      <c r="BK261" s="300"/>
      <c r="BL261" s="299"/>
      <c r="BM261" s="300"/>
      <c r="BN261" s="300"/>
      <c r="BO261" s="300"/>
      <c r="BP261" s="299"/>
      <c r="BQ261" s="300"/>
      <c r="BR261" s="300"/>
      <c r="BS261" s="300"/>
      <c r="BT261" s="299"/>
      <c r="BU261" s="300"/>
      <c r="BV261" s="300"/>
      <c r="BW261" s="300"/>
      <c r="BX261" s="299"/>
      <c r="BY261" s="300"/>
      <c r="BZ261" s="300"/>
      <c r="CA261" s="300"/>
      <c r="CB261" s="343">
        <f t="shared" si="25"/>
      </c>
      <c r="CC261" s="343"/>
      <c r="CD261" s="343"/>
      <c r="CE261" s="343"/>
      <c r="CF261" s="343"/>
    </row>
    <row r="262" spans="1:84" ht="18" customHeight="1">
      <c r="A262" s="396"/>
      <c r="B262" s="397"/>
      <c r="C262" s="45"/>
      <c r="D262" s="302" t="s">
        <v>37</v>
      </c>
      <c r="E262" s="302"/>
      <c r="F262" s="302"/>
      <c r="G262" s="303"/>
      <c r="H262" s="293"/>
      <c r="I262" s="294"/>
      <c r="J262" s="294"/>
      <c r="K262" s="294"/>
      <c r="L262" s="294"/>
      <c r="M262" s="295"/>
      <c r="N262" s="296">
        <f t="shared" si="26"/>
      </c>
      <c r="O262" s="297"/>
      <c r="P262" s="297">
        <f aca="true" t="shared" si="27" ref="P262:P270">IF(H262="","","○")</f>
      </c>
      <c r="Q262" s="297"/>
      <c r="R262" s="375"/>
      <c r="S262" s="376"/>
      <c r="T262" s="299"/>
      <c r="U262" s="300"/>
      <c r="V262" s="300"/>
      <c r="W262" s="300"/>
      <c r="X262" s="377"/>
      <c r="Y262" s="378"/>
      <c r="Z262" s="378"/>
      <c r="AA262" s="287"/>
      <c r="AB262" s="377"/>
      <c r="AC262" s="378"/>
      <c r="AD262" s="378"/>
      <c r="AE262" s="287"/>
      <c r="AF262" s="377"/>
      <c r="AG262" s="378"/>
      <c r="AH262" s="378"/>
      <c r="AI262" s="287"/>
      <c r="AJ262" s="377"/>
      <c r="AK262" s="378"/>
      <c r="AL262" s="378"/>
      <c r="AM262" s="287"/>
      <c r="AN262" s="377"/>
      <c r="AO262" s="378"/>
      <c r="AP262" s="378"/>
      <c r="AQ262" s="287"/>
      <c r="AR262" s="377"/>
      <c r="AS262" s="378"/>
      <c r="AT262" s="378"/>
      <c r="AU262" s="287"/>
      <c r="AV262" s="377"/>
      <c r="AW262" s="378"/>
      <c r="AX262" s="378"/>
      <c r="AY262" s="287"/>
      <c r="AZ262" s="377"/>
      <c r="BA262" s="378"/>
      <c r="BB262" s="378"/>
      <c r="BC262" s="287"/>
      <c r="BD262" s="377"/>
      <c r="BE262" s="378"/>
      <c r="BF262" s="378"/>
      <c r="BG262" s="287"/>
      <c r="BH262" s="377"/>
      <c r="BI262" s="378"/>
      <c r="BJ262" s="378"/>
      <c r="BK262" s="287"/>
      <c r="BL262" s="377"/>
      <c r="BM262" s="378"/>
      <c r="BN262" s="378"/>
      <c r="BO262" s="287"/>
      <c r="BP262" s="377"/>
      <c r="BQ262" s="378"/>
      <c r="BR262" s="378"/>
      <c r="BS262" s="287"/>
      <c r="BT262" s="377"/>
      <c r="BU262" s="378"/>
      <c r="BV262" s="378"/>
      <c r="BW262" s="287"/>
      <c r="BX262" s="377"/>
      <c r="BY262" s="378"/>
      <c r="BZ262" s="378"/>
      <c r="CA262" s="287"/>
      <c r="CB262" s="253">
        <f t="shared" si="25"/>
      </c>
      <c r="CC262" s="253"/>
      <c r="CD262" s="253"/>
      <c r="CE262" s="253"/>
      <c r="CF262" s="253"/>
    </row>
    <row r="263" spans="1:84" ht="18" customHeight="1">
      <c r="A263" s="396"/>
      <c r="B263" s="397"/>
      <c r="C263" s="45"/>
      <c r="D263" s="302" t="s">
        <v>38</v>
      </c>
      <c r="E263" s="302"/>
      <c r="F263" s="302"/>
      <c r="G263" s="303"/>
      <c r="H263" s="293"/>
      <c r="I263" s="294"/>
      <c r="J263" s="294"/>
      <c r="K263" s="294"/>
      <c r="L263" s="294"/>
      <c r="M263" s="295"/>
      <c r="N263" s="296">
        <f t="shared" si="26"/>
      </c>
      <c r="O263" s="297"/>
      <c r="P263" s="297">
        <f t="shared" si="27"/>
      </c>
      <c r="Q263" s="297"/>
      <c r="R263" s="375"/>
      <c r="S263" s="376"/>
      <c r="T263" s="299"/>
      <c r="U263" s="300"/>
      <c r="V263" s="300"/>
      <c r="W263" s="300"/>
      <c r="X263" s="377"/>
      <c r="Y263" s="378"/>
      <c r="Z263" s="378"/>
      <c r="AA263" s="287"/>
      <c r="AB263" s="377"/>
      <c r="AC263" s="378"/>
      <c r="AD263" s="378"/>
      <c r="AE263" s="287"/>
      <c r="AF263" s="377"/>
      <c r="AG263" s="378"/>
      <c r="AH263" s="378"/>
      <c r="AI263" s="287"/>
      <c r="AJ263" s="377"/>
      <c r="AK263" s="378"/>
      <c r="AL263" s="378"/>
      <c r="AM263" s="287"/>
      <c r="AN263" s="377"/>
      <c r="AO263" s="378"/>
      <c r="AP263" s="378"/>
      <c r="AQ263" s="287"/>
      <c r="AR263" s="377"/>
      <c r="AS263" s="378"/>
      <c r="AT263" s="378"/>
      <c r="AU263" s="287"/>
      <c r="AV263" s="377"/>
      <c r="AW263" s="378"/>
      <c r="AX263" s="378"/>
      <c r="AY263" s="287"/>
      <c r="AZ263" s="377"/>
      <c r="BA263" s="378"/>
      <c r="BB263" s="378"/>
      <c r="BC263" s="287"/>
      <c r="BD263" s="377"/>
      <c r="BE263" s="378"/>
      <c r="BF263" s="378"/>
      <c r="BG263" s="287"/>
      <c r="BH263" s="377"/>
      <c r="BI263" s="378"/>
      <c r="BJ263" s="378"/>
      <c r="BK263" s="287"/>
      <c r="BL263" s="377"/>
      <c r="BM263" s="378"/>
      <c r="BN263" s="378"/>
      <c r="BO263" s="287"/>
      <c r="BP263" s="377"/>
      <c r="BQ263" s="378"/>
      <c r="BR263" s="378"/>
      <c r="BS263" s="287"/>
      <c r="BT263" s="377"/>
      <c r="BU263" s="378"/>
      <c r="BV263" s="378"/>
      <c r="BW263" s="287"/>
      <c r="BX263" s="377"/>
      <c r="BY263" s="378"/>
      <c r="BZ263" s="378"/>
      <c r="CA263" s="287"/>
      <c r="CB263" s="253">
        <f t="shared" si="25"/>
      </c>
      <c r="CC263" s="253"/>
      <c r="CD263" s="253"/>
      <c r="CE263" s="253"/>
      <c r="CF263" s="253"/>
    </row>
    <row r="264" spans="1:84" ht="18" customHeight="1">
      <c r="A264" s="396"/>
      <c r="B264" s="397"/>
      <c r="C264" s="45"/>
      <c r="D264" s="45"/>
      <c r="E264" s="45"/>
      <c r="F264" s="45"/>
      <c r="G264" s="45"/>
      <c r="H264" s="293"/>
      <c r="I264" s="294"/>
      <c r="J264" s="294"/>
      <c r="K264" s="294"/>
      <c r="L264" s="294"/>
      <c r="M264" s="295"/>
      <c r="N264" s="296">
        <f t="shared" si="26"/>
      </c>
      <c r="O264" s="297"/>
      <c r="P264" s="297">
        <f t="shared" si="27"/>
      </c>
      <c r="Q264" s="297"/>
      <c r="R264" s="375"/>
      <c r="S264" s="376"/>
      <c r="T264" s="299"/>
      <c r="U264" s="300"/>
      <c r="V264" s="300"/>
      <c r="W264" s="300"/>
      <c r="X264" s="377"/>
      <c r="Y264" s="378"/>
      <c r="Z264" s="378"/>
      <c r="AA264" s="287"/>
      <c r="AB264" s="377"/>
      <c r="AC264" s="378"/>
      <c r="AD264" s="378"/>
      <c r="AE264" s="287"/>
      <c r="AF264" s="377"/>
      <c r="AG264" s="378"/>
      <c r="AH264" s="378"/>
      <c r="AI264" s="287"/>
      <c r="AJ264" s="377"/>
      <c r="AK264" s="378"/>
      <c r="AL264" s="378"/>
      <c r="AM264" s="287"/>
      <c r="AN264" s="377"/>
      <c r="AO264" s="378"/>
      <c r="AP264" s="378"/>
      <c r="AQ264" s="287"/>
      <c r="AR264" s="377"/>
      <c r="AS264" s="378"/>
      <c r="AT264" s="378"/>
      <c r="AU264" s="287"/>
      <c r="AV264" s="377"/>
      <c r="AW264" s="378"/>
      <c r="AX264" s="378"/>
      <c r="AY264" s="287"/>
      <c r="AZ264" s="377"/>
      <c r="BA264" s="378"/>
      <c r="BB264" s="378"/>
      <c r="BC264" s="287"/>
      <c r="BD264" s="377"/>
      <c r="BE264" s="378"/>
      <c r="BF264" s="378"/>
      <c r="BG264" s="287"/>
      <c r="BH264" s="377"/>
      <c r="BI264" s="378"/>
      <c r="BJ264" s="378"/>
      <c r="BK264" s="287"/>
      <c r="BL264" s="377"/>
      <c r="BM264" s="378"/>
      <c r="BN264" s="378"/>
      <c r="BO264" s="287"/>
      <c r="BP264" s="377"/>
      <c r="BQ264" s="378"/>
      <c r="BR264" s="378"/>
      <c r="BS264" s="287"/>
      <c r="BT264" s="377"/>
      <c r="BU264" s="378"/>
      <c r="BV264" s="378"/>
      <c r="BW264" s="287"/>
      <c r="BX264" s="377"/>
      <c r="BY264" s="378"/>
      <c r="BZ264" s="378"/>
      <c r="CA264" s="287"/>
      <c r="CB264" s="253">
        <f t="shared" si="25"/>
      </c>
      <c r="CC264" s="253"/>
      <c r="CD264" s="253"/>
      <c r="CE264" s="253"/>
      <c r="CF264" s="253"/>
    </row>
    <row r="265" spans="1:84" ht="18" customHeight="1">
      <c r="A265" s="396"/>
      <c r="B265" s="397"/>
      <c r="C265" s="380" t="s">
        <v>149</v>
      </c>
      <c r="D265" s="381"/>
      <c r="E265" s="381"/>
      <c r="F265" s="381"/>
      <c r="G265" s="382"/>
      <c r="H265" s="293"/>
      <c r="I265" s="294"/>
      <c r="J265" s="294"/>
      <c r="K265" s="294"/>
      <c r="L265" s="294"/>
      <c r="M265" s="295"/>
      <c r="N265" s="296">
        <f t="shared" si="26"/>
      </c>
      <c r="O265" s="297"/>
      <c r="P265" s="297">
        <f t="shared" si="27"/>
      </c>
      <c r="Q265" s="297"/>
      <c r="R265" s="375"/>
      <c r="S265" s="376"/>
      <c r="T265" s="299"/>
      <c r="U265" s="300"/>
      <c r="V265" s="300"/>
      <c r="W265" s="300"/>
      <c r="X265" s="377"/>
      <c r="Y265" s="378"/>
      <c r="Z265" s="378"/>
      <c r="AA265" s="287"/>
      <c r="AB265" s="377"/>
      <c r="AC265" s="378"/>
      <c r="AD265" s="378"/>
      <c r="AE265" s="287"/>
      <c r="AF265" s="377"/>
      <c r="AG265" s="378"/>
      <c r="AH265" s="378"/>
      <c r="AI265" s="287"/>
      <c r="AJ265" s="377"/>
      <c r="AK265" s="378"/>
      <c r="AL265" s="378"/>
      <c r="AM265" s="287"/>
      <c r="AN265" s="377"/>
      <c r="AO265" s="378"/>
      <c r="AP265" s="378"/>
      <c r="AQ265" s="287"/>
      <c r="AR265" s="377"/>
      <c r="AS265" s="378"/>
      <c r="AT265" s="378"/>
      <c r="AU265" s="287"/>
      <c r="AV265" s="377"/>
      <c r="AW265" s="378"/>
      <c r="AX265" s="378"/>
      <c r="AY265" s="287"/>
      <c r="AZ265" s="377"/>
      <c r="BA265" s="378"/>
      <c r="BB265" s="378"/>
      <c r="BC265" s="287"/>
      <c r="BD265" s="377"/>
      <c r="BE265" s="378"/>
      <c r="BF265" s="378"/>
      <c r="BG265" s="287"/>
      <c r="BH265" s="377"/>
      <c r="BI265" s="378"/>
      <c r="BJ265" s="378"/>
      <c r="BK265" s="287"/>
      <c r="BL265" s="377"/>
      <c r="BM265" s="378"/>
      <c r="BN265" s="378"/>
      <c r="BO265" s="287"/>
      <c r="BP265" s="377"/>
      <c r="BQ265" s="378"/>
      <c r="BR265" s="378"/>
      <c r="BS265" s="287"/>
      <c r="BT265" s="377"/>
      <c r="BU265" s="378"/>
      <c r="BV265" s="378"/>
      <c r="BW265" s="287"/>
      <c r="BX265" s="377"/>
      <c r="BY265" s="378"/>
      <c r="BZ265" s="378"/>
      <c r="CA265" s="287"/>
      <c r="CB265" s="253">
        <f t="shared" si="25"/>
      </c>
      <c r="CC265" s="253"/>
      <c r="CD265" s="253"/>
      <c r="CE265" s="253"/>
      <c r="CF265" s="253"/>
    </row>
    <row r="266" spans="1:84" ht="18" customHeight="1">
      <c r="A266" s="396"/>
      <c r="B266" s="397"/>
      <c r="C266" s="380"/>
      <c r="D266" s="381"/>
      <c r="E266" s="381"/>
      <c r="F266" s="381"/>
      <c r="G266" s="382"/>
      <c r="H266" s="293"/>
      <c r="I266" s="294"/>
      <c r="J266" s="294"/>
      <c r="K266" s="294"/>
      <c r="L266" s="294"/>
      <c r="M266" s="295"/>
      <c r="N266" s="296">
        <f t="shared" si="26"/>
      </c>
      <c r="O266" s="297"/>
      <c r="P266" s="297">
        <f t="shared" si="27"/>
      </c>
      <c r="Q266" s="297"/>
      <c r="R266" s="375"/>
      <c r="S266" s="376"/>
      <c r="T266" s="299"/>
      <c r="U266" s="300"/>
      <c r="V266" s="300"/>
      <c r="W266" s="300"/>
      <c r="X266" s="377"/>
      <c r="Y266" s="378"/>
      <c r="Z266" s="378"/>
      <c r="AA266" s="287"/>
      <c r="AB266" s="377"/>
      <c r="AC266" s="378"/>
      <c r="AD266" s="378"/>
      <c r="AE266" s="287"/>
      <c r="AF266" s="377"/>
      <c r="AG266" s="378"/>
      <c r="AH266" s="378"/>
      <c r="AI266" s="287"/>
      <c r="AJ266" s="377"/>
      <c r="AK266" s="378"/>
      <c r="AL266" s="378"/>
      <c r="AM266" s="287"/>
      <c r="AN266" s="377"/>
      <c r="AO266" s="378"/>
      <c r="AP266" s="378"/>
      <c r="AQ266" s="287"/>
      <c r="AR266" s="377"/>
      <c r="AS266" s="378"/>
      <c r="AT266" s="378"/>
      <c r="AU266" s="287"/>
      <c r="AV266" s="377"/>
      <c r="AW266" s="378"/>
      <c r="AX266" s="378"/>
      <c r="AY266" s="287"/>
      <c r="AZ266" s="377"/>
      <c r="BA266" s="378"/>
      <c r="BB266" s="378"/>
      <c r="BC266" s="287"/>
      <c r="BD266" s="377"/>
      <c r="BE266" s="378"/>
      <c r="BF266" s="378"/>
      <c r="BG266" s="287"/>
      <c r="BH266" s="377"/>
      <c r="BI266" s="378"/>
      <c r="BJ266" s="378"/>
      <c r="BK266" s="287"/>
      <c r="BL266" s="377"/>
      <c r="BM266" s="378"/>
      <c r="BN266" s="378"/>
      <c r="BO266" s="287"/>
      <c r="BP266" s="377"/>
      <c r="BQ266" s="378"/>
      <c r="BR266" s="378"/>
      <c r="BS266" s="287"/>
      <c r="BT266" s="377"/>
      <c r="BU266" s="378"/>
      <c r="BV266" s="378"/>
      <c r="BW266" s="287"/>
      <c r="BX266" s="377"/>
      <c r="BY266" s="378"/>
      <c r="BZ266" s="378"/>
      <c r="CA266" s="287"/>
      <c r="CB266" s="253">
        <f t="shared" si="25"/>
      </c>
      <c r="CC266" s="253"/>
      <c r="CD266" s="253"/>
      <c r="CE266" s="253"/>
      <c r="CF266" s="253"/>
    </row>
    <row r="267" spans="1:84" ht="18" customHeight="1">
      <c r="A267" s="396"/>
      <c r="B267" s="397"/>
      <c r="C267" s="380"/>
      <c r="D267" s="381"/>
      <c r="E267" s="381"/>
      <c r="F267" s="381"/>
      <c r="G267" s="382"/>
      <c r="H267" s="293"/>
      <c r="I267" s="294"/>
      <c r="J267" s="294"/>
      <c r="K267" s="294"/>
      <c r="L267" s="294"/>
      <c r="M267" s="295"/>
      <c r="N267" s="296">
        <f t="shared" si="26"/>
      </c>
      <c r="O267" s="297"/>
      <c r="P267" s="297">
        <f t="shared" si="27"/>
      </c>
      <c r="Q267" s="297"/>
      <c r="R267" s="375"/>
      <c r="S267" s="376"/>
      <c r="T267" s="299"/>
      <c r="U267" s="300"/>
      <c r="V267" s="300"/>
      <c r="W267" s="300"/>
      <c r="X267" s="377"/>
      <c r="Y267" s="378"/>
      <c r="Z267" s="378"/>
      <c r="AA267" s="287"/>
      <c r="AB267" s="377"/>
      <c r="AC267" s="378"/>
      <c r="AD267" s="378"/>
      <c r="AE267" s="287"/>
      <c r="AF267" s="377"/>
      <c r="AG267" s="378"/>
      <c r="AH267" s="378"/>
      <c r="AI267" s="287"/>
      <c r="AJ267" s="377"/>
      <c r="AK267" s="378"/>
      <c r="AL267" s="378"/>
      <c r="AM267" s="287"/>
      <c r="AN267" s="377"/>
      <c r="AO267" s="378"/>
      <c r="AP267" s="378"/>
      <c r="AQ267" s="287"/>
      <c r="AR267" s="377"/>
      <c r="AS267" s="378"/>
      <c r="AT267" s="378"/>
      <c r="AU267" s="287"/>
      <c r="AV267" s="377"/>
      <c r="AW267" s="378"/>
      <c r="AX267" s="378"/>
      <c r="AY267" s="287"/>
      <c r="AZ267" s="377"/>
      <c r="BA267" s="378"/>
      <c r="BB267" s="378"/>
      <c r="BC267" s="287"/>
      <c r="BD267" s="377"/>
      <c r="BE267" s="378"/>
      <c r="BF267" s="378"/>
      <c r="BG267" s="287"/>
      <c r="BH267" s="377"/>
      <c r="BI267" s="378"/>
      <c r="BJ267" s="378"/>
      <c r="BK267" s="287"/>
      <c r="BL267" s="377"/>
      <c r="BM267" s="378"/>
      <c r="BN267" s="378"/>
      <c r="BO267" s="287"/>
      <c r="BP267" s="377"/>
      <c r="BQ267" s="378"/>
      <c r="BR267" s="378"/>
      <c r="BS267" s="287"/>
      <c r="BT267" s="377"/>
      <c r="BU267" s="378"/>
      <c r="BV267" s="378"/>
      <c r="BW267" s="287"/>
      <c r="BX267" s="377"/>
      <c r="BY267" s="378"/>
      <c r="BZ267" s="378"/>
      <c r="CA267" s="287"/>
      <c r="CB267" s="253">
        <f t="shared" si="25"/>
      </c>
      <c r="CC267" s="253"/>
      <c r="CD267" s="253"/>
      <c r="CE267" s="253"/>
      <c r="CF267" s="253"/>
    </row>
    <row r="268" spans="1:92" ht="18" customHeight="1">
      <c r="A268" s="396"/>
      <c r="B268" s="397"/>
      <c r="C268" s="380"/>
      <c r="D268" s="381"/>
      <c r="E268" s="381"/>
      <c r="F268" s="381"/>
      <c r="G268" s="382"/>
      <c r="H268" s="293"/>
      <c r="I268" s="294"/>
      <c r="J268" s="294"/>
      <c r="K268" s="294"/>
      <c r="L268" s="294"/>
      <c r="M268" s="295"/>
      <c r="N268" s="296">
        <f t="shared" si="26"/>
      </c>
      <c r="O268" s="297"/>
      <c r="P268" s="297">
        <f t="shared" si="27"/>
      </c>
      <c r="Q268" s="297"/>
      <c r="R268" s="375"/>
      <c r="S268" s="376"/>
      <c r="T268" s="299"/>
      <c r="U268" s="300"/>
      <c r="V268" s="300"/>
      <c r="W268" s="300"/>
      <c r="X268" s="377"/>
      <c r="Y268" s="378"/>
      <c r="Z268" s="378"/>
      <c r="AA268" s="287"/>
      <c r="AB268" s="377"/>
      <c r="AC268" s="378"/>
      <c r="AD268" s="378"/>
      <c r="AE268" s="287"/>
      <c r="AF268" s="377"/>
      <c r="AG268" s="378"/>
      <c r="AH268" s="378"/>
      <c r="AI268" s="287"/>
      <c r="AJ268" s="377"/>
      <c r="AK268" s="378"/>
      <c r="AL268" s="378"/>
      <c r="AM268" s="287"/>
      <c r="AN268" s="377"/>
      <c r="AO268" s="378"/>
      <c r="AP268" s="378"/>
      <c r="AQ268" s="287"/>
      <c r="AR268" s="377"/>
      <c r="AS268" s="378"/>
      <c r="AT268" s="378"/>
      <c r="AU268" s="287"/>
      <c r="AV268" s="377"/>
      <c r="AW268" s="378"/>
      <c r="AX268" s="378"/>
      <c r="AY268" s="287"/>
      <c r="AZ268" s="377"/>
      <c r="BA268" s="378"/>
      <c r="BB268" s="378"/>
      <c r="BC268" s="287"/>
      <c r="BD268" s="377"/>
      <c r="BE268" s="378"/>
      <c r="BF268" s="378"/>
      <c r="BG268" s="287"/>
      <c r="BH268" s="377"/>
      <c r="BI268" s="378"/>
      <c r="BJ268" s="378"/>
      <c r="BK268" s="287"/>
      <c r="BL268" s="377"/>
      <c r="BM268" s="378"/>
      <c r="BN268" s="378"/>
      <c r="BO268" s="287"/>
      <c r="BP268" s="377"/>
      <c r="BQ268" s="378"/>
      <c r="BR268" s="378"/>
      <c r="BS268" s="287"/>
      <c r="BT268" s="377"/>
      <c r="BU268" s="378"/>
      <c r="BV268" s="378"/>
      <c r="BW268" s="287"/>
      <c r="BX268" s="377"/>
      <c r="BY268" s="378"/>
      <c r="BZ268" s="378"/>
      <c r="CA268" s="287"/>
      <c r="CB268" s="253">
        <f t="shared" si="25"/>
      </c>
      <c r="CC268" s="253"/>
      <c r="CD268" s="253"/>
      <c r="CE268" s="253"/>
      <c r="CF268" s="253"/>
      <c r="CH268" s="43"/>
      <c r="CI268" s="43"/>
      <c r="CJ268" s="43"/>
      <c r="CK268" s="374"/>
      <c r="CL268" s="374"/>
      <c r="CM268" s="374"/>
      <c r="CN268" s="374"/>
    </row>
    <row r="269" spans="1:111" ht="18" customHeight="1">
      <c r="A269" s="396"/>
      <c r="B269" s="397"/>
      <c r="C269" s="380"/>
      <c r="D269" s="381"/>
      <c r="E269" s="381"/>
      <c r="F269" s="381"/>
      <c r="G269" s="382"/>
      <c r="H269" s="293"/>
      <c r="I269" s="294"/>
      <c r="J269" s="294"/>
      <c r="K269" s="294"/>
      <c r="L269" s="294"/>
      <c r="M269" s="295"/>
      <c r="N269" s="296">
        <f t="shared" si="26"/>
      </c>
      <c r="O269" s="297"/>
      <c r="P269" s="297">
        <f t="shared" si="27"/>
      </c>
      <c r="Q269" s="297"/>
      <c r="R269" s="375"/>
      <c r="S269" s="376"/>
      <c r="T269" s="299"/>
      <c r="U269" s="300"/>
      <c r="V269" s="300"/>
      <c r="W269" s="300"/>
      <c r="X269" s="377"/>
      <c r="Y269" s="378"/>
      <c r="Z269" s="378"/>
      <c r="AA269" s="287"/>
      <c r="AB269" s="377"/>
      <c r="AC269" s="378"/>
      <c r="AD269" s="378"/>
      <c r="AE269" s="287"/>
      <c r="AF269" s="377"/>
      <c r="AG269" s="378"/>
      <c r="AH269" s="378"/>
      <c r="AI269" s="287"/>
      <c r="AJ269" s="377"/>
      <c r="AK269" s="378"/>
      <c r="AL269" s="378"/>
      <c r="AM269" s="287"/>
      <c r="AN269" s="377"/>
      <c r="AO269" s="378"/>
      <c r="AP269" s="378"/>
      <c r="AQ269" s="287"/>
      <c r="AR269" s="377"/>
      <c r="AS269" s="378"/>
      <c r="AT269" s="378"/>
      <c r="AU269" s="287"/>
      <c r="AV269" s="377"/>
      <c r="AW269" s="378"/>
      <c r="AX269" s="378"/>
      <c r="AY269" s="287"/>
      <c r="AZ269" s="377"/>
      <c r="BA269" s="378"/>
      <c r="BB269" s="378"/>
      <c r="BC269" s="287"/>
      <c r="BD269" s="377"/>
      <c r="BE269" s="378"/>
      <c r="BF269" s="378"/>
      <c r="BG269" s="287"/>
      <c r="BH269" s="377"/>
      <c r="BI269" s="378"/>
      <c r="BJ269" s="378"/>
      <c r="BK269" s="287"/>
      <c r="BL269" s="377"/>
      <c r="BM269" s="378"/>
      <c r="BN269" s="378"/>
      <c r="BO269" s="287"/>
      <c r="BP269" s="377"/>
      <c r="BQ269" s="378"/>
      <c r="BR269" s="378"/>
      <c r="BS269" s="287"/>
      <c r="BT269" s="377"/>
      <c r="BU269" s="378"/>
      <c r="BV269" s="378"/>
      <c r="BW269" s="287"/>
      <c r="BX269" s="377"/>
      <c r="BY269" s="378"/>
      <c r="BZ269" s="378"/>
      <c r="CA269" s="287"/>
      <c r="CB269" s="253">
        <f t="shared" si="25"/>
      </c>
      <c r="CC269" s="253"/>
      <c r="CD269" s="253"/>
      <c r="CE269" s="253"/>
      <c r="CF269" s="253"/>
      <c r="CH269" s="61"/>
      <c r="CI269" s="379"/>
      <c r="CJ269" s="379"/>
      <c r="CK269" s="374"/>
      <c r="CL269" s="374"/>
      <c r="CM269" s="374"/>
      <c r="CN269" s="374"/>
      <c r="CO269" s="374"/>
      <c r="CP269" s="374"/>
      <c r="CQ269" s="374"/>
      <c r="CR269" s="374"/>
      <c r="CS269" s="374"/>
      <c r="CT269" s="374"/>
      <c r="CU269" s="374"/>
      <c r="CV269" s="374"/>
      <c r="CW269" s="374"/>
      <c r="CX269" s="374"/>
      <c r="CY269" s="374"/>
      <c r="CZ269" s="374"/>
      <c r="DA269" s="374"/>
      <c r="DB269" s="374"/>
      <c r="DC269" s="374"/>
      <c r="DD269" s="374"/>
      <c r="DE269" s="4"/>
      <c r="DF269" s="4"/>
      <c r="DG269" s="4"/>
    </row>
    <row r="270" spans="1:111" ht="18" customHeight="1">
      <c r="A270" s="396"/>
      <c r="B270" s="397"/>
      <c r="C270" s="63"/>
      <c r="D270" s="64"/>
      <c r="E270" s="64"/>
      <c r="F270" s="64"/>
      <c r="G270" s="65"/>
      <c r="H270" s="293"/>
      <c r="I270" s="294"/>
      <c r="J270" s="294"/>
      <c r="K270" s="294"/>
      <c r="L270" s="294"/>
      <c r="M270" s="295"/>
      <c r="N270" s="296">
        <f t="shared" si="26"/>
      </c>
      <c r="O270" s="297"/>
      <c r="P270" s="297">
        <f t="shared" si="27"/>
      </c>
      <c r="Q270" s="297"/>
      <c r="R270" s="375"/>
      <c r="S270" s="376"/>
      <c r="T270" s="299"/>
      <c r="U270" s="300"/>
      <c r="V270" s="300"/>
      <c r="W270" s="300"/>
      <c r="X270" s="372"/>
      <c r="Y270" s="373"/>
      <c r="Z270" s="373"/>
      <c r="AA270" s="299"/>
      <c r="AB270" s="372"/>
      <c r="AC270" s="373"/>
      <c r="AD270" s="373"/>
      <c r="AE270" s="299"/>
      <c r="AF270" s="372"/>
      <c r="AG270" s="373"/>
      <c r="AH270" s="373"/>
      <c r="AI270" s="299"/>
      <c r="AJ270" s="377"/>
      <c r="AK270" s="378"/>
      <c r="AL270" s="378"/>
      <c r="AM270" s="287"/>
      <c r="AN270" s="372"/>
      <c r="AO270" s="373"/>
      <c r="AP270" s="373"/>
      <c r="AQ270" s="299"/>
      <c r="AR270" s="372"/>
      <c r="AS270" s="373"/>
      <c r="AT270" s="373"/>
      <c r="AU270" s="299"/>
      <c r="AV270" s="372"/>
      <c r="AW270" s="373"/>
      <c r="AX270" s="373"/>
      <c r="AY270" s="299"/>
      <c r="AZ270" s="372"/>
      <c r="BA270" s="373"/>
      <c r="BB270" s="373"/>
      <c r="BC270" s="299"/>
      <c r="BD270" s="372"/>
      <c r="BE270" s="373"/>
      <c r="BF270" s="373"/>
      <c r="BG270" s="299"/>
      <c r="BH270" s="372"/>
      <c r="BI270" s="373"/>
      <c r="BJ270" s="373"/>
      <c r="BK270" s="299"/>
      <c r="BL270" s="372"/>
      <c r="BM270" s="373"/>
      <c r="BN270" s="373"/>
      <c r="BO270" s="299"/>
      <c r="BP270" s="372"/>
      <c r="BQ270" s="373"/>
      <c r="BR270" s="373"/>
      <c r="BS270" s="299"/>
      <c r="BT270" s="372"/>
      <c r="BU270" s="373"/>
      <c r="BV270" s="373"/>
      <c r="BW270" s="299"/>
      <c r="BX270" s="372"/>
      <c r="BY270" s="373"/>
      <c r="BZ270" s="373"/>
      <c r="CA270" s="299"/>
      <c r="CB270" s="253">
        <f t="shared" si="25"/>
      </c>
      <c r="CC270" s="253"/>
      <c r="CD270" s="253"/>
      <c r="CE270" s="253"/>
      <c r="CF270" s="253"/>
      <c r="CH270" s="61"/>
      <c r="CI270" s="61"/>
      <c r="CJ270" s="62"/>
      <c r="CK270" s="62"/>
      <c r="CL270" s="4"/>
      <c r="CM270" s="4"/>
      <c r="CN270" s="4"/>
      <c r="CO270" s="4"/>
      <c r="CP270" s="4"/>
      <c r="CQ270" s="4"/>
      <c r="CR270" s="4"/>
      <c r="CS270" s="3"/>
      <c r="CT270" s="4"/>
      <c r="CU270" s="4"/>
      <c r="CV270" s="4"/>
      <c r="CW270" s="4"/>
      <c r="CX270" s="4"/>
      <c r="CY270" s="3"/>
      <c r="CZ270" s="4"/>
      <c r="DA270" s="4"/>
      <c r="DB270" s="4"/>
      <c r="DC270" s="4"/>
      <c r="DD270" s="4"/>
      <c r="DE270" s="4"/>
      <c r="DF270" s="4"/>
      <c r="DG270" s="4"/>
    </row>
    <row r="271" spans="1:107" ht="18" customHeight="1">
      <c r="A271" s="396"/>
      <c r="B271" s="397"/>
      <c r="C271" s="55" t="s">
        <v>140</v>
      </c>
      <c r="D271" s="56"/>
      <c r="E271" s="289" t="s">
        <v>31</v>
      </c>
      <c r="F271" s="289"/>
      <c r="G271" s="289"/>
      <c r="H271" s="289"/>
      <c r="I271" s="289"/>
      <c r="J271" s="289"/>
      <c r="K271" s="289"/>
      <c r="L271" s="289"/>
      <c r="M271" s="57"/>
      <c r="N271" s="290" t="s">
        <v>137</v>
      </c>
      <c r="O271" s="291"/>
      <c r="P271" s="291" t="s">
        <v>137</v>
      </c>
      <c r="Q271" s="291"/>
      <c r="R271" s="291" t="s">
        <v>137</v>
      </c>
      <c r="S271" s="292"/>
      <c r="T271" s="285">
        <f>IF(SUM(T261:W270)=0,"",SUM(T261:W270))</f>
      </c>
      <c r="U271" s="286"/>
      <c r="V271" s="286"/>
      <c r="W271" s="286"/>
      <c r="X271" s="285">
        <f>IF(SUM(X261:AA270)=0,"",SUM(X261:AA270))</f>
      </c>
      <c r="Y271" s="286"/>
      <c r="Z271" s="286"/>
      <c r="AA271" s="286"/>
      <c r="AB271" s="285">
        <f>IF(SUM(AB261:AE270)=0,"",SUM(AB261:AE270))</f>
      </c>
      <c r="AC271" s="286"/>
      <c r="AD271" s="286"/>
      <c r="AE271" s="286"/>
      <c r="AF271" s="285">
        <f>IF(SUM(AF261:AI270)=0,"",SUM(AF261:AI270))</f>
      </c>
      <c r="AG271" s="286"/>
      <c r="AH271" s="286"/>
      <c r="AI271" s="286"/>
      <c r="AJ271" s="285">
        <f>IF(SUM(AJ261:AM270)=0,"",SUM(AJ261:AM270))</f>
      </c>
      <c r="AK271" s="286"/>
      <c r="AL271" s="286"/>
      <c r="AM271" s="286"/>
      <c r="AN271" s="285">
        <f>IF(SUM(AN261:AQ270)=0,"",SUM(AN261:AQ270))</f>
      </c>
      <c r="AO271" s="286"/>
      <c r="AP271" s="286"/>
      <c r="AQ271" s="286"/>
      <c r="AR271" s="285">
        <f>IF(SUM(AR261:AU270)=0,"",SUM(AR261:AU270))</f>
      </c>
      <c r="AS271" s="286"/>
      <c r="AT271" s="286"/>
      <c r="AU271" s="286"/>
      <c r="AV271" s="285">
        <f>IF(SUM(AV261:AY270)=0,"",SUM(AV261:AY270))</f>
      </c>
      <c r="AW271" s="286"/>
      <c r="AX271" s="286"/>
      <c r="AY271" s="286"/>
      <c r="AZ271" s="285">
        <f>IF(SUM(AZ261:BC270)=0,"",SUM(AZ261:BC270))</f>
      </c>
      <c r="BA271" s="286"/>
      <c r="BB271" s="286"/>
      <c r="BC271" s="286"/>
      <c r="BD271" s="285">
        <f>IF(SUM(BD261:BG270)=0,"",SUM(BD261:BG270))</f>
      </c>
      <c r="BE271" s="286"/>
      <c r="BF271" s="286"/>
      <c r="BG271" s="286"/>
      <c r="BH271" s="285">
        <f>IF(SUM(BH261:BK270)=0,"",SUM(BH261:BK270))</f>
      </c>
      <c r="BI271" s="286"/>
      <c r="BJ271" s="286"/>
      <c r="BK271" s="286"/>
      <c r="BL271" s="285">
        <f>IF(SUM(BL261:BO270)=0,"",SUM(BL261:BO270))</f>
      </c>
      <c r="BM271" s="286"/>
      <c r="BN271" s="286"/>
      <c r="BO271" s="286"/>
      <c r="BP271" s="285">
        <f>IF(SUM(BP261:BS270)=0,"",SUM(BP261:BS270))</f>
      </c>
      <c r="BQ271" s="286"/>
      <c r="BR271" s="286"/>
      <c r="BS271" s="286"/>
      <c r="BT271" s="285">
        <f>IF(SUM(BT261:BW270)=0,"",SUM(BT261:BW270))</f>
      </c>
      <c r="BU271" s="286"/>
      <c r="BV271" s="286"/>
      <c r="BW271" s="286"/>
      <c r="BX271" s="285">
        <f>IF(SUM(BX261:CA270)=0,"",SUM(BX261:CA270))</f>
      </c>
      <c r="BY271" s="286"/>
      <c r="BZ271" s="286"/>
      <c r="CA271" s="286"/>
      <c r="CB271" s="286">
        <f>SUM(CB261:CF270)</f>
        <v>0</v>
      </c>
      <c r="CC271" s="286"/>
      <c r="CD271" s="286"/>
      <c r="CE271" s="286"/>
      <c r="CF271" s="286"/>
      <c r="CH271" s="62"/>
      <c r="CI271" s="66"/>
      <c r="CJ271" s="61"/>
      <c r="CK271" s="66"/>
      <c r="CL271" s="3"/>
      <c r="CM271" s="5"/>
      <c r="CN271" s="3"/>
      <c r="CO271" s="6"/>
      <c r="CQ271" s="6"/>
      <c r="CS271" s="6"/>
      <c r="CU271" s="6"/>
      <c r="CW271" s="6"/>
      <c r="CY271" s="6"/>
      <c r="DA271" s="6"/>
      <c r="DC271" s="6"/>
    </row>
    <row r="272" spans="1:107" ht="18" customHeight="1" hidden="1">
      <c r="A272" s="396"/>
      <c r="B272" s="397"/>
      <c r="C272" s="67" t="s">
        <v>203</v>
      </c>
      <c r="D272" s="68"/>
      <c r="E272" s="472" t="s">
        <v>204</v>
      </c>
      <c r="F272" s="472"/>
      <c r="G272" s="472"/>
      <c r="H272" s="472"/>
      <c r="I272" s="472"/>
      <c r="J272" s="472"/>
      <c r="K272" s="472"/>
      <c r="L272" s="472"/>
      <c r="M272" s="69"/>
      <c r="N272" s="368" t="s">
        <v>137</v>
      </c>
      <c r="O272" s="369"/>
      <c r="P272" s="369" t="s">
        <v>137</v>
      </c>
      <c r="Q272" s="369"/>
      <c r="R272" s="369" t="s">
        <v>137</v>
      </c>
      <c r="S272" s="370"/>
      <c r="T272" s="371">
        <f>IF(T271="","",COUNTIF(T261:W270,"&gt;0"))</f>
      </c>
      <c r="U272" s="361"/>
      <c r="V272" s="361"/>
      <c r="W272" s="361"/>
      <c r="X272" s="361">
        <f>IF(X271="","",COUNTIF(X261:AA270,"&gt;0"))</f>
      </c>
      <c r="Y272" s="361"/>
      <c r="Z272" s="361"/>
      <c r="AA272" s="361"/>
      <c r="AB272" s="361">
        <f>IF(AB271="","",COUNTIF(AB261:AE270,"&gt;0"))</f>
      </c>
      <c r="AC272" s="361"/>
      <c r="AD272" s="361"/>
      <c r="AE272" s="361"/>
      <c r="AF272" s="361">
        <f>IF(AF271="","",COUNTIF(AF261:AI270,"&gt;0"))</f>
      </c>
      <c r="AG272" s="361"/>
      <c r="AH272" s="361"/>
      <c r="AI272" s="361"/>
      <c r="AJ272" s="361">
        <f>IF(AJ271="","",COUNTIF(AJ261:AM270,"&gt;0"))</f>
      </c>
      <c r="AK272" s="361"/>
      <c r="AL272" s="361"/>
      <c r="AM272" s="361"/>
      <c r="AN272" s="361">
        <f>IF(AN271="","",COUNTIF(AN261:AQ270,"&gt;0"))</f>
      </c>
      <c r="AO272" s="361"/>
      <c r="AP272" s="361"/>
      <c r="AQ272" s="361"/>
      <c r="AR272" s="361">
        <f>IF(AR271="","",COUNTIF(AR261:AU270,"&gt;0"))</f>
      </c>
      <c r="AS272" s="361"/>
      <c r="AT272" s="361"/>
      <c r="AU272" s="361"/>
      <c r="AV272" s="361">
        <f>IF(AV271="","",COUNTIF(AV261:AY270,"&gt;0"))</f>
      </c>
      <c r="AW272" s="361"/>
      <c r="AX272" s="361"/>
      <c r="AY272" s="361"/>
      <c r="AZ272" s="361">
        <f>IF(AZ271="","",COUNTIF(AZ261:BC270,"&gt;0"))</f>
      </c>
      <c r="BA272" s="361"/>
      <c r="BB272" s="361"/>
      <c r="BC272" s="361"/>
      <c r="BD272" s="361">
        <f>IF(BD271="","",COUNTIF(BD261:BG270,"&gt;0"))</f>
      </c>
      <c r="BE272" s="361"/>
      <c r="BF272" s="361"/>
      <c r="BG272" s="361"/>
      <c r="BH272" s="361">
        <f>IF(BH271="","",COUNTIF(BH261:BK270,"&gt;0"))</f>
      </c>
      <c r="BI272" s="361"/>
      <c r="BJ272" s="361"/>
      <c r="BK272" s="361"/>
      <c r="BL272" s="361">
        <f>IF(BL271="","",COUNTIF(BL261:BO270,"&gt;0"))</f>
      </c>
      <c r="BM272" s="361"/>
      <c r="BN272" s="361"/>
      <c r="BO272" s="361"/>
      <c r="BP272" s="362"/>
      <c r="BQ272" s="363"/>
      <c r="BR272" s="363"/>
      <c r="BS272" s="364"/>
      <c r="BT272" s="362"/>
      <c r="BU272" s="363"/>
      <c r="BV272" s="363"/>
      <c r="BW272" s="364"/>
      <c r="BX272" s="362"/>
      <c r="BY272" s="363"/>
      <c r="BZ272" s="363"/>
      <c r="CA272" s="364"/>
      <c r="CB272" s="365">
        <f>IF(SUM(T272:CA272)=0,"",SUM(T272:CA272))</f>
      </c>
      <c r="CC272" s="366"/>
      <c r="CD272" s="366"/>
      <c r="CE272" s="366"/>
      <c r="CF272" s="367"/>
      <c r="CH272" s="62"/>
      <c r="CI272" s="66"/>
      <c r="CJ272" s="61"/>
      <c r="CK272" s="66"/>
      <c r="CL272" s="3"/>
      <c r="CM272" s="5"/>
      <c r="CN272" s="3"/>
      <c r="CO272" s="6"/>
      <c r="CQ272" s="6"/>
      <c r="CS272" s="6"/>
      <c r="CU272" s="6"/>
      <c r="CW272" s="6"/>
      <c r="CY272" s="6"/>
      <c r="DA272" s="6"/>
      <c r="DC272" s="6"/>
    </row>
    <row r="273" spans="1:92" ht="18" customHeight="1">
      <c r="A273" s="396"/>
      <c r="B273" s="397"/>
      <c r="C273" s="70" t="s">
        <v>141</v>
      </c>
      <c r="D273" s="358" t="s">
        <v>32</v>
      </c>
      <c r="E273" s="358"/>
      <c r="F273" s="358"/>
      <c r="G273" s="358"/>
      <c r="H273" s="359"/>
      <c r="I273" s="275" t="s">
        <v>207</v>
      </c>
      <c r="J273" s="276"/>
      <c r="K273" s="276"/>
      <c r="L273" s="276"/>
      <c r="M273" s="277"/>
      <c r="N273" s="263" t="s">
        <v>137</v>
      </c>
      <c r="O273" s="264"/>
      <c r="P273" s="264" t="s">
        <v>137</v>
      </c>
      <c r="Q273" s="264"/>
      <c r="R273" s="264" t="s">
        <v>137</v>
      </c>
      <c r="S273" s="266"/>
      <c r="T273" s="360">
        <f>IF(SUM(T259,T271)=0,"",SUM(T259,T271))</f>
      </c>
      <c r="U273" s="343"/>
      <c r="V273" s="343"/>
      <c r="W273" s="343"/>
      <c r="X273" s="343">
        <f>IF(SUM(X259,X271)=0,"",SUM(X259,X271))</f>
      </c>
      <c r="Y273" s="343"/>
      <c r="Z273" s="343"/>
      <c r="AA273" s="343"/>
      <c r="AB273" s="343">
        <f>IF(SUM(AB259,AB271)=0,"",SUM(AB259,AB271))</f>
      </c>
      <c r="AC273" s="343"/>
      <c r="AD273" s="343"/>
      <c r="AE273" s="343"/>
      <c r="AF273" s="343">
        <f>IF(SUM(AF259,AF271)=0,"",SUM(AF259,AF271))</f>
      </c>
      <c r="AG273" s="343"/>
      <c r="AH273" s="343"/>
      <c r="AI273" s="343"/>
      <c r="AJ273" s="343">
        <f>IF(SUM(AJ259,AJ271)=0,"",SUM(AJ259,AJ271))</f>
      </c>
      <c r="AK273" s="343"/>
      <c r="AL273" s="343"/>
      <c r="AM273" s="343"/>
      <c r="AN273" s="343">
        <f>IF(SUM(AN259,AN271)=0,"",SUM(AN259,AN271))</f>
      </c>
      <c r="AO273" s="343"/>
      <c r="AP273" s="343"/>
      <c r="AQ273" s="343"/>
      <c r="AR273" s="343">
        <f>IF(SUM(AR259,AR271)=0,"",SUM(AR259,AR271))</f>
      </c>
      <c r="AS273" s="343"/>
      <c r="AT273" s="343"/>
      <c r="AU273" s="343"/>
      <c r="AV273" s="343">
        <f>IF(SUM(AV259,AV271)=0,"",SUM(AV259,AV271))</f>
      </c>
      <c r="AW273" s="343"/>
      <c r="AX273" s="343"/>
      <c r="AY273" s="343"/>
      <c r="AZ273" s="343">
        <f>IF(SUM(AZ259,AZ271)=0,"",SUM(AZ259,AZ271))</f>
      </c>
      <c r="BA273" s="343"/>
      <c r="BB273" s="343"/>
      <c r="BC273" s="343"/>
      <c r="BD273" s="343">
        <f>IF(SUM(BD259,BD271)=0,"",SUM(BD259,BD271))</f>
      </c>
      <c r="BE273" s="343"/>
      <c r="BF273" s="343"/>
      <c r="BG273" s="343"/>
      <c r="BH273" s="343">
        <f>IF(SUM(BH259,BH271)=0,"",SUM(BH259,BH271))</f>
      </c>
      <c r="BI273" s="343"/>
      <c r="BJ273" s="343"/>
      <c r="BK273" s="343"/>
      <c r="BL273" s="343">
        <f>IF(SUM(BL259,BL271)=0,"",SUM(BL259,BL271))</f>
      </c>
      <c r="BM273" s="343"/>
      <c r="BN273" s="343"/>
      <c r="BO273" s="343"/>
      <c r="BP273" s="343">
        <f>IF(SUM(BP259,BP271)=0,"",SUM(BP259,BP271))</f>
      </c>
      <c r="BQ273" s="343"/>
      <c r="BR273" s="343"/>
      <c r="BS273" s="343"/>
      <c r="BT273" s="343">
        <f>IF(SUM(BT259,BT271)=0,"",SUM(BT259,BT271))</f>
      </c>
      <c r="BU273" s="343"/>
      <c r="BV273" s="343"/>
      <c r="BW273" s="343"/>
      <c r="BX273" s="343">
        <f>IF(SUM(BX259,BX271)=0,"",SUM(BX259,BX271))</f>
      </c>
      <c r="BY273" s="343"/>
      <c r="BZ273" s="343"/>
      <c r="CA273" s="343"/>
      <c r="CB273" s="301">
        <f>CB259+CB271</f>
        <v>0</v>
      </c>
      <c r="CC273" s="301"/>
      <c r="CD273" s="301"/>
      <c r="CE273" s="301"/>
      <c r="CF273" s="301"/>
      <c r="CH273" s="62"/>
      <c r="CI273" s="61"/>
      <c r="CJ273" s="61"/>
      <c r="CK273" s="61"/>
      <c r="CL273" s="3"/>
      <c r="CM273" s="3"/>
      <c r="CN273" s="3"/>
    </row>
    <row r="274" spans="1:92" ht="12" customHeight="1">
      <c r="A274" s="396"/>
      <c r="B274" s="397"/>
      <c r="C274" s="70"/>
      <c r="D274" s="344" t="s">
        <v>142</v>
      </c>
      <c r="E274" s="344"/>
      <c r="F274" s="344"/>
      <c r="G274" s="344"/>
      <c r="H274" s="345"/>
      <c r="I274" s="348" t="s">
        <v>210</v>
      </c>
      <c r="J274" s="349"/>
      <c r="K274" s="349"/>
      <c r="L274" s="349"/>
      <c r="M274" s="350"/>
      <c r="N274" s="331" t="s">
        <v>137</v>
      </c>
      <c r="O274" s="332"/>
      <c r="P274" s="334" t="s">
        <v>137</v>
      </c>
      <c r="Q274" s="332"/>
      <c r="R274" s="334" t="s">
        <v>137</v>
      </c>
      <c r="S274" s="329"/>
      <c r="T274" s="267">
        <f>IF(SUM(T260,T272)=0,"",SUM(T260,T272))</f>
      </c>
      <c r="U274" s="239"/>
      <c r="V274" s="239"/>
      <c r="W274" s="237" t="s">
        <v>136</v>
      </c>
      <c r="X274" s="251">
        <f>IF(SUM(X260,X272)=0,"",SUM(X260,X272))</f>
      </c>
      <c r="Y274" s="239"/>
      <c r="Z274" s="239"/>
      <c r="AA274" s="237" t="s">
        <v>136</v>
      </c>
      <c r="AB274" s="251">
        <f>IF(SUM(AB260,AB272)=0,"",SUM(AB260,AB272))</f>
      </c>
      <c r="AC274" s="239"/>
      <c r="AD274" s="239"/>
      <c r="AE274" s="237" t="s">
        <v>136</v>
      </c>
      <c r="AF274" s="251">
        <f>IF(SUM(AF260,AF272)=0,"",SUM(AF260,AF272))</f>
      </c>
      <c r="AG274" s="239"/>
      <c r="AH274" s="239"/>
      <c r="AI274" s="237" t="s">
        <v>136</v>
      </c>
      <c r="AJ274" s="251">
        <f>IF(SUM(AJ260,AJ272)=0,"",SUM(AJ260,AJ272))</f>
      </c>
      <c r="AK274" s="239"/>
      <c r="AL274" s="239"/>
      <c r="AM274" s="237" t="s">
        <v>136</v>
      </c>
      <c r="AN274" s="251">
        <f>IF(SUM(AN260,AN272)=0,"",SUM(AN260,AN272))</f>
      </c>
      <c r="AO274" s="239"/>
      <c r="AP274" s="239"/>
      <c r="AQ274" s="237" t="s">
        <v>136</v>
      </c>
      <c r="AR274" s="251">
        <f>IF(SUM(AR260,AR272)=0,"",SUM(AR260,AR272))</f>
      </c>
      <c r="AS274" s="239"/>
      <c r="AT274" s="239"/>
      <c r="AU274" s="237" t="s">
        <v>136</v>
      </c>
      <c r="AV274" s="251">
        <f>IF(SUM(AV260,AV272)=0,"",SUM(AV260,AV272))</f>
      </c>
      <c r="AW274" s="239"/>
      <c r="AX274" s="239"/>
      <c r="AY274" s="237" t="s">
        <v>136</v>
      </c>
      <c r="AZ274" s="251">
        <f>IF(SUM(AZ260,AZ272)=0,"",SUM(AZ260,AZ272))</f>
      </c>
      <c r="BA274" s="239"/>
      <c r="BB274" s="239"/>
      <c r="BC274" s="237" t="s">
        <v>136</v>
      </c>
      <c r="BD274" s="251">
        <f>IF(SUM(BD260,BD272)=0,"",SUM(BD260,BD272))</f>
      </c>
      <c r="BE274" s="239"/>
      <c r="BF274" s="239"/>
      <c r="BG274" s="237" t="s">
        <v>136</v>
      </c>
      <c r="BH274" s="251">
        <f>IF(SUM(BH260,BH272)=0,"",SUM(BH260,BH272))</f>
      </c>
      <c r="BI274" s="239"/>
      <c r="BJ274" s="239"/>
      <c r="BK274" s="237" t="s">
        <v>136</v>
      </c>
      <c r="BL274" s="251">
        <f>IF(SUM(BL260,BL272)=0,"",SUM(BL260,BL272))</f>
      </c>
      <c r="BM274" s="239"/>
      <c r="BN274" s="239"/>
      <c r="BO274" s="237" t="s">
        <v>136</v>
      </c>
      <c r="BP274" s="305"/>
      <c r="BQ274" s="305"/>
      <c r="BR274" s="305"/>
      <c r="BS274" s="306"/>
      <c r="BT274" s="304"/>
      <c r="BU274" s="305"/>
      <c r="BV274" s="305"/>
      <c r="BW274" s="306"/>
      <c r="BX274" s="304"/>
      <c r="BY274" s="305"/>
      <c r="BZ274" s="305"/>
      <c r="CA274" s="306"/>
      <c r="CB274" s="247">
        <f>SUM(T274:CA275)</f>
        <v>0</v>
      </c>
      <c r="CC274" s="248"/>
      <c r="CD274" s="248"/>
      <c r="CE274" s="248"/>
      <c r="CF274" s="237" t="s">
        <v>169</v>
      </c>
      <c r="CH274" s="62"/>
      <c r="CI274" s="61"/>
      <c r="CJ274" s="61"/>
      <c r="CK274" s="61"/>
      <c r="CL274" s="3"/>
      <c r="CM274" s="3"/>
      <c r="CN274" s="3"/>
    </row>
    <row r="275" spans="1:92" ht="6" customHeight="1">
      <c r="A275" s="396"/>
      <c r="B275" s="397"/>
      <c r="C275" s="70"/>
      <c r="D275" s="346"/>
      <c r="E275" s="346"/>
      <c r="F275" s="346"/>
      <c r="G275" s="346"/>
      <c r="H275" s="347"/>
      <c r="I275" s="351"/>
      <c r="J275" s="352"/>
      <c r="K275" s="352"/>
      <c r="L275" s="352"/>
      <c r="M275" s="353"/>
      <c r="N275" s="354"/>
      <c r="O275" s="355"/>
      <c r="P275" s="256"/>
      <c r="Q275" s="355"/>
      <c r="R275" s="256"/>
      <c r="S275" s="356"/>
      <c r="T275" s="268"/>
      <c r="U275" s="240"/>
      <c r="V275" s="240"/>
      <c r="W275" s="357"/>
      <c r="X275" s="252"/>
      <c r="Y275" s="240"/>
      <c r="Z275" s="240"/>
      <c r="AA275" s="238"/>
      <c r="AB275" s="252"/>
      <c r="AC275" s="240"/>
      <c r="AD275" s="240"/>
      <c r="AE275" s="238"/>
      <c r="AF275" s="252"/>
      <c r="AG275" s="240"/>
      <c r="AH275" s="240"/>
      <c r="AI275" s="238"/>
      <c r="AJ275" s="252"/>
      <c r="AK275" s="240"/>
      <c r="AL275" s="240"/>
      <c r="AM275" s="238"/>
      <c r="AN275" s="252"/>
      <c r="AO275" s="240"/>
      <c r="AP275" s="240"/>
      <c r="AQ275" s="238"/>
      <c r="AR275" s="252"/>
      <c r="AS275" s="240"/>
      <c r="AT275" s="240"/>
      <c r="AU275" s="238"/>
      <c r="AV275" s="252"/>
      <c r="AW275" s="240"/>
      <c r="AX275" s="240"/>
      <c r="AY275" s="238"/>
      <c r="AZ275" s="252"/>
      <c r="BA275" s="240"/>
      <c r="BB275" s="240"/>
      <c r="BC275" s="238"/>
      <c r="BD275" s="252"/>
      <c r="BE275" s="240"/>
      <c r="BF275" s="240"/>
      <c r="BG275" s="238"/>
      <c r="BH275" s="252"/>
      <c r="BI275" s="240"/>
      <c r="BJ275" s="240"/>
      <c r="BK275" s="238"/>
      <c r="BL275" s="252"/>
      <c r="BM275" s="240"/>
      <c r="BN275" s="240"/>
      <c r="BO275" s="238"/>
      <c r="BP275" s="338"/>
      <c r="BQ275" s="338"/>
      <c r="BR275" s="338"/>
      <c r="BS275" s="339"/>
      <c r="BT275" s="337"/>
      <c r="BU275" s="338"/>
      <c r="BV275" s="338"/>
      <c r="BW275" s="339"/>
      <c r="BX275" s="337"/>
      <c r="BY275" s="338"/>
      <c r="BZ275" s="338"/>
      <c r="CA275" s="339"/>
      <c r="CB275" s="249"/>
      <c r="CC275" s="250"/>
      <c r="CD275" s="250"/>
      <c r="CE275" s="250"/>
      <c r="CF275" s="238"/>
      <c r="CH275" s="62"/>
      <c r="CI275" s="61"/>
      <c r="CJ275" s="61"/>
      <c r="CK275" s="61"/>
      <c r="CL275" s="3"/>
      <c r="CM275" s="3"/>
      <c r="CN275" s="3"/>
    </row>
    <row r="276" spans="1:92" ht="18" customHeight="1">
      <c r="A276" s="396"/>
      <c r="B276" s="397"/>
      <c r="C276" s="70"/>
      <c r="D276" s="37" t="s">
        <v>143</v>
      </c>
      <c r="E276" s="71" t="s">
        <v>211</v>
      </c>
      <c r="F276" s="71"/>
      <c r="G276" s="71"/>
      <c r="H276" s="72"/>
      <c r="I276" s="258" t="s">
        <v>208</v>
      </c>
      <c r="J276" s="259"/>
      <c r="K276" s="259"/>
      <c r="L276" s="259"/>
      <c r="M276" s="260"/>
      <c r="N276" s="340" t="s">
        <v>137</v>
      </c>
      <c r="O276" s="341"/>
      <c r="P276" s="341" t="s">
        <v>137</v>
      </c>
      <c r="Q276" s="341"/>
      <c r="R276" s="341" t="s">
        <v>137</v>
      </c>
      <c r="S276" s="342"/>
      <c r="T276" s="336">
        <f>IF(SUM(T257:W270)=0,"",SUMIF($R257:$R270,"○",T257:W270))</f>
      </c>
      <c r="U276" s="253"/>
      <c r="V276" s="253"/>
      <c r="W276" s="253"/>
      <c r="X276" s="336">
        <f>IF(SUM(X257:AA270)=0,"",SUMIF($R257:$R270,"○",X257:AA270))</f>
      </c>
      <c r="Y276" s="253"/>
      <c r="Z276" s="253"/>
      <c r="AA276" s="253"/>
      <c r="AB276" s="336">
        <f>IF(SUM(AB257:AE270)=0,"",SUMIF($R257:$R270,"○",AB257:AE270))</f>
      </c>
      <c r="AC276" s="253"/>
      <c r="AD276" s="253"/>
      <c r="AE276" s="253"/>
      <c r="AF276" s="336">
        <f>IF(SUM(AF257:AI270)=0,"",SUMIF($R257:$R270,"○",AF257:AI270))</f>
      </c>
      <c r="AG276" s="253"/>
      <c r="AH276" s="253"/>
      <c r="AI276" s="253"/>
      <c r="AJ276" s="336">
        <f>IF(SUM(AJ257:AM270)=0,"",SUMIF($R257:$R270,"○",AJ257:AM270))</f>
      </c>
      <c r="AK276" s="253"/>
      <c r="AL276" s="253"/>
      <c r="AM276" s="253"/>
      <c r="AN276" s="336">
        <f>IF(SUM(AN257:AQ270)=0,"",SUMIF($R257:$R270,"○",AN257:AQ270))</f>
      </c>
      <c r="AO276" s="253"/>
      <c r="AP276" s="253"/>
      <c r="AQ276" s="253"/>
      <c r="AR276" s="336">
        <f>IF(SUM(AR257:AU270)=0,"",SUMIF($R257:$R270,"○",AR257:AU270))</f>
      </c>
      <c r="AS276" s="253"/>
      <c r="AT276" s="253"/>
      <c r="AU276" s="253"/>
      <c r="AV276" s="336">
        <f>IF(SUM(AV257:AY270)=0,"",SUMIF($R257:$R270,"○",AV257:AY270))</f>
      </c>
      <c r="AW276" s="253"/>
      <c r="AX276" s="253"/>
      <c r="AY276" s="253"/>
      <c r="AZ276" s="336">
        <f>IF(SUM(AZ257:BC270)=0,"",SUMIF($R257:$R270,"○",AZ257:BC270))</f>
      </c>
      <c r="BA276" s="253"/>
      <c r="BB276" s="253"/>
      <c r="BC276" s="253"/>
      <c r="BD276" s="336">
        <f>IF(SUM(BD257:BG270)=0,"",SUMIF($R257:$R270,"○",BD257:BG270))</f>
      </c>
      <c r="BE276" s="253"/>
      <c r="BF276" s="253"/>
      <c r="BG276" s="253"/>
      <c r="BH276" s="336">
        <f>IF(SUM(BH257:BK270)=0,"",SUMIF($R257:$R270,"○",BH257:BK270))</f>
      </c>
      <c r="BI276" s="253"/>
      <c r="BJ276" s="253"/>
      <c r="BK276" s="253"/>
      <c r="BL276" s="336">
        <f>IF(SUM(BL257:BO270)=0,"",SUMIF($R257:$R270,"○",BL257:BO270))</f>
      </c>
      <c r="BM276" s="253"/>
      <c r="BN276" s="253"/>
      <c r="BO276" s="253"/>
      <c r="BP276" s="336">
        <f>IF(SUM(BP257:BS270)=0,"",SUMIF($R257:$R270,"○",BP257:BS270))</f>
      </c>
      <c r="BQ276" s="253"/>
      <c r="BR276" s="253"/>
      <c r="BS276" s="253"/>
      <c r="BT276" s="336">
        <f>IF(SUM(BT257:BW270)=0,"",SUMIF($R257:$R270,"○",BT257:BW270))</f>
      </c>
      <c r="BU276" s="253"/>
      <c r="BV276" s="253"/>
      <c r="BW276" s="253"/>
      <c r="BX276" s="336">
        <f>IF(SUM(BX257:CA270)=0,"",SUMIF($R257:$R270,"○",BX257:CA270))</f>
      </c>
      <c r="BY276" s="253"/>
      <c r="BZ276" s="253"/>
      <c r="CA276" s="253"/>
      <c r="CB276" s="253">
        <f>SUM(T276:CA276)</f>
        <v>0</v>
      </c>
      <c r="CC276" s="253"/>
      <c r="CD276" s="253"/>
      <c r="CE276" s="253"/>
      <c r="CF276" s="253"/>
      <c r="CH276" s="62"/>
      <c r="CI276" s="61"/>
      <c r="CJ276" s="61"/>
      <c r="CK276" s="61"/>
      <c r="CL276" s="3"/>
      <c r="CM276" s="3"/>
      <c r="CN276" s="3"/>
    </row>
    <row r="277" spans="1:92" ht="12" customHeight="1">
      <c r="A277" s="396"/>
      <c r="B277" s="397"/>
      <c r="C277" s="321"/>
      <c r="D277" s="255"/>
      <c r="E277" s="324" t="s">
        <v>212</v>
      </c>
      <c r="F277" s="324"/>
      <c r="G277" s="324"/>
      <c r="H277" s="326"/>
      <c r="I277" s="328" t="s">
        <v>209</v>
      </c>
      <c r="J277" s="328"/>
      <c r="K277" s="328"/>
      <c r="L277" s="328"/>
      <c r="M277" s="329"/>
      <c r="N277" s="331" t="s">
        <v>137</v>
      </c>
      <c r="O277" s="332"/>
      <c r="P277" s="334" t="s">
        <v>137</v>
      </c>
      <c r="Q277" s="332"/>
      <c r="R277" s="334" t="s">
        <v>137</v>
      </c>
      <c r="S277" s="329"/>
      <c r="T277" s="319">
        <f>IF(SUM(T257:W270)=0,"",SUMPRODUCT(($R257:$R270="○")*(T257:W270&lt;&gt;"")))</f>
      </c>
      <c r="U277" s="239"/>
      <c r="V277" s="239"/>
      <c r="W277" s="237" t="s">
        <v>136</v>
      </c>
      <c r="X277" s="319">
        <f>IF(SUM(X257:AA270)=0,"",SUMPRODUCT(($R257:$R270="○")*(X257:AA270&lt;&gt;"")))</f>
      </c>
      <c r="Y277" s="239"/>
      <c r="Z277" s="239"/>
      <c r="AA277" s="237" t="s">
        <v>136</v>
      </c>
      <c r="AB277" s="319">
        <f>IF(SUM(AB257:AE270)=0,"",SUMPRODUCT(($R257:$R270="○")*(AB257:AE270&lt;&gt;"")))</f>
      </c>
      <c r="AC277" s="239"/>
      <c r="AD277" s="239"/>
      <c r="AE277" s="237" t="s">
        <v>136</v>
      </c>
      <c r="AF277" s="319">
        <f>IF(SUM(AF257:AI270)=0,"",SUMPRODUCT(($R257:$R270="○")*(AF257:AI270&lt;&gt;"")))</f>
      </c>
      <c r="AG277" s="239"/>
      <c r="AH277" s="239"/>
      <c r="AI277" s="237" t="s">
        <v>136</v>
      </c>
      <c r="AJ277" s="319">
        <f>IF(SUM(AJ257:AM270)=0,"",SUMPRODUCT(($R257:$R270="○")*(AJ257:AM270&lt;&gt;"")))</f>
      </c>
      <c r="AK277" s="239"/>
      <c r="AL277" s="239"/>
      <c r="AM277" s="237" t="s">
        <v>136</v>
      </c>
      <c r="AN277" s="319">
        <f>IF(SUM(AN257:AQ270)=0,"",SUMPRODUCT(($R257:$R270="○")*(AN257:AQ270&lt;&gt;"")))</f>
      </c>
      <c r="AO277" s="239"/>
      <c r="AP277" s="239"/>
      <c r="AQ277" s="237" t="s">
        <v>136</v>
      </c>
      <c r="AR277" s="319">
        <f>IF(SUM(AR257:AU270)=0,"",SUMPRODUCT(($R257:$R270="○")*(AR257:AU270&lt;&gt;"")))</f>
      </c>
      <c r="AS277" s="239"/>
      <c r="AT277" s="239"/>
      <c r="AU277" s="237" t="s">
        <v>136</v>
      </c>
      <c r="AV277" s="319">
        <f>IF(SUM(AV257:AY270)=0,"",SUMPRODUCT(($R257:$R270="○")*(AV257:AY270&lt;&gt;"")))</f>
      </c>
      <c r="AW277" s="239"/>
      <c r="AX277" s="239"/>
      <c r="AY277" s="237" t="s">
        <v>136</v>
      </c>
      <c r="AZ277" s="319">
        <f>IF(SUM(AZ257:BC270)=0,"",SUMPRODUCT(($R257:$R270="○")*(AZ257:BC270&lt;&gt;"")))</f>
      </c>
      <c r="BA277" s="239"/>
      <c r="BB277" s="239"/>
      <c r="BC277" s="237" t="s">
        <v>136</v>
      </c>
      <c r="BD277" s="319">
        <f>IF(SUM(BD257:BG270)=0,"",SUMPRODUCT(($R257:$R270="○")*(BD257:BG270&lt;&gt;"")))</f>
      </c>
      <c r="BE277" s="239"/>
      <c r="BF277" s="239"/>
      <c r="BG277" s="237" t="s">
        <v>136</v>
      </c>
      <c r="BH277" s="319">
        <f>IF(SUM(BH257:BK270)=0,"",SUMPRODUCT(($R257:$R270="○")*(BH257:BK270&lt;&gt;"")))</f>
      </c>
      <c r="BI277" s="239"/>
      <c r="BJ277" s="239"/>
      <c r="BK277" s="237" t="s">
        <v>136</v>
      </c>
      <c r="BL277" s="319">
        <f>IF(SUM(BL257:BO270)=0,"",SUMPRODUCT(($R257:$R270="○")*(BL257:BO270&lt;&gt;"")))</f>
      </c>
      <c r="BM277" s="239"/>
      <c r="BN277" s="239"/>
      <c r="BO277" s="237" t="s">
        <v>136</v>
      </c>
      <c r="BP277" s="305"/>
      <c r="BQ277" s="305"/>
      <c r="BR277" s="305"/>
      <c r="BS277" s="306"/>
      <c r="BT277" s="304"/>
      <c r="BU277" s="305"/>
      <c r="BV277" s="305"/>
      <c r="BW277" s="306"/>
      <c r="BX277" s="304"/>
      <c r="BY277" s="305"/>
      <c r="BZ277" s="305"/>
      <c r="CA277" s="306"/>
      <c r="CB277" s="247">
        <f>SUM(T277:CA278)</f>
        <v>0</v>
      </c>
      <c r="CC277" s="248"/>
      <c r="CD277" s="248"/>
      <c r="CE277" s="248"/>
      <c r="CF277" s="237" t="s">
        <v>169</v>
      </c>
      <c r="CH277" s="62"/>
      <c r="CI277" s="61"/>
      <c r="CJ277" s="61"/>
      <c r="CK277" s="61"/>
      <c r="CL277" s="3"/>
      <c r="CM277" s="3"/>
      <c r="CN277" s="3"/>
    </row>
    <row r="278" spans="1:92" ht="6" customHeight="1">
      <c r="A278" s="396"/>
      <c r="B278" s="397"/>
      <c r="C278" s="322"/>
      <c r="D278" s="323"/>
      <c r="E278" s="325"/>
      <c r="F278" s="325"/>
      <c r="G278" s="325"/>
      <c r="H278" s="327"/>
      <c r="I278" s="323"/>
      <c r="J278" s="323"/>
      <c r="K278" s="323"/>
      <c r="L278" s="323"/>
      <c r="M278" s="330"/>
      <c r="N278" s="333"/>
      <c r="O278" s="327"/>
      <c r="P278" s="335"/>
      <c r="Q278" s="327"/>
      <c r="R278" s="335"/>
      <c r="S278" s="330"/>
      <c r="T278" s="320"/>
      <c r="U278" s="320"/>
      <c r="V278" s="320"/>
      <c r="W278" s="312"/>
      <c r="X278" s="320"/>
      <c r="Y278" s="320"/>
      <c r="Z278" s="320"/>
      <c r="AA278" s="312"/>
      <c r="AB278" s="320"/>
      <c r="AC278" s="320"/>
      <c r="AD278" s="320"/>
      <c r="AE278" s="312"/>
      <c r="AF278" s="320"/>
      <c r="AG278" s="320"/>
      <c r="AH278" s="320"/>
      <c r="AI278" s="312"/>
      <c r="AJ278" s="320"/>
      <c r="AK278" s="320"/>
      <c r="AL278" s="320"/>
      <c r="AM278" s="312"/>
      <c r="AN278" s="320"/>
      <c r="AO278" s="320"/>
      <c r="AP278" s="320"/>
      <c r="AQ278" s="312"/>
      <c r="AR278" s="320"/>
      <c r="AS278" s="320"/>
      <c r="AT278" s="320"/>
      <c r="AU278" s="312"/>
      <c r="AV278" s="320"/>
      <c r="AW278" s="320"/>
      <c r="AX278" s="320"/>
      <c r="AY278" s="312"/>
      <c r="AZ278" s="320"/>
      <c r="BA278" s="320"/>
      <c r="BB278" s="320"/>
      <c r="BC278" s="312"/>
      <c r="BD278" s="320"/>
      <c r="BE278" s="320"/>
      <c r="BF278" s="320"/>
      <c r="BG278" s="312"/>
      <c r="BH278" s="320"/>
      <c r="BI278" s="320"/>
      <c r="BJ278" s="320"/>
      <c r="BK278" s="312"/>
      <c r="BL278" s="320"/>
      <c r="BM278" s="320"/>
      <c r="BN278" s="320"/>
      <c r="BO278" s="312"/>
      <c r="BP278" s="308"/>
      <c r="BQ278" s="308"/>
      <c r="BR278" s="308"/>
      <c r="BS278" s="309"/>
      <c r="BT278" s="307"/>
      <c r="BU278" s="308"/>
      <c r="BV278" s="308"/>
      <c r="BW278" s="309"/>
      <c r="BX278" s="307"/>
      <c r="BY278" s="308"/>
      <c r="BZ278" s="308"/>
      <c r="CA278" s="309"/>
      <c r="CB278" s="310"/>
      <c r="CC278" s="311"/>
      <c r="CD278" s="311"/>
      <c r="CE278" s="311"/>
      <c r="CF278" s="312"/>
      <c r="CH278" s="62"/>
      <c r="CI278" s="61"/>
      <c r="CJ278" s="61"/>
      <c r="CK278" s="61"/>
      <c r="CL278" s="3"/>
      <c r="CM278" s="3"/>
      <c r="CN278" s="3"/>
    </row>
    <row r="279" spans="1:92" ht="18" customHeight="1">
      <c r="A279" s="396"/>
      <c r="B279" s="397"/>
      <c r="C279" s="45" t="s">
        <v>151</v>
      </c>
      <c r="D279" s="302" t="s">
        <v>150</v>
      </c>
      <c r="E279" s="302"/>
      <c r="F279" s="302"/>
      <c r="G279" s="303"/>
      <c r="H279" s="313"/>
      <c r="I279" s="314"/>
      <c r="J279" s="314"/>
      <c r="K279" s="314"/>
      <c r="L279" s="314"/>
      <c r="M279" s="315"/>
      <c r="N279" s="316">
        <f>IF(H279="","","○")</f>
      </c>
      <c r="O279" s="317"/>
      <c r="P279" s="317"/>
      <c r="Q279" s="317"/>
      <c r="R279" s="317"/>
      <c r="S279" s="318"/>
      <c r="T279" s="299"/>
      <c r="U279" s="300"/>
      <c r="V279" s="300"/>
      <c r="W279" s="300"/>
      <c r="X279" s="299"/>
      <c r="Y279" s="300"/>
      <c r="Z279" s="300"/>
      <c r="AA279" s="300"/>
      <c r="AB279" s="299"/>
      <c r="AC279" s="300"/>
      <c r="AD279" s="300"/>
      <c r="AE279" s="300"/>
      <c r="AF279" s="299"/>
      <c r="AG279" s="300"/>
      <c r="AH279" s="300"/>
      <c r="AI279" s="300"/>
      <c r="AJ279" s="299"/>
      <c r="AK279" s="300"/>
      <c r="AL279" s="300"/>
      <c r="AM279" s="300"/>
      <c r="AN279" s="299"/>
      <c r="AO279" s="300"/>
      <c r="AP279" s="300"/>
      <c r="AQ279" s="300"/>
      <c r="AR279" s="299"/>
      <c r="AS279" s="300"/>
      <c r="AT279" s="300"/>
      <c r="AU279" s="300"/>
      <c r="AV279" s="299"/>
      <c r="AW279" s="300"/>
      <c r="AX279" s="300"/>
      <c r="AY279" s="300"/>
      <c r="AZ279" s="299"/>
      <c r="BA279" s="300"/>
      <c r="BB279" s="300"/>
      <c r="BC279" s="300"/>
      <c r="BD279" s="299"/>
      <c r="BE279" s="300"/>
      <c r="BF279" s="300"/>
      <c r="BG279" s="300"/>
      <c r="BH279" s="299"/>
      <c r="BI279" s="300"/>
      <c r="BJ279" s="300"/>
      <c r="BK279" s="300"/>
      <c r="BL279" s="299"/>
      <c r="BM279" s="300"/>
      <c r="BN279" s="300"/>
      <c r="BO279" s="300"/>
      <c r="BP279" s="299"/>
      <c r="BQ279" s="300"/>
      <c r="BR279" s="300"/>
      <c r="BS279" s="300"/>
      <c r="BT279" s="299"/>
      <c r="BU279" s="300"/>
      <c r="BV279" s="300"/>
      <c r="BW279" s="300"/>
      <c r="BX279" s="299"/>
      <c r="BY279" s="300"/>
      <c r="BZ279" s="300"/>
      <c r="CA279" s="300"/>
      <c r="CB279" s="301">
        <f>IF(SUM(T279:CA279)=0,"",SUM(T279:CA279))</f>
      </c>
      <c r="CC279" s="301"/>
      <c r="CD279" s="301"/>
      <c r="CE279" s="301"/>
      <c r="CF279" s="301"/>
      <c r="CH279" s="62"/>
      <c r="CI279" s="61"/>
      <c r="CJ279" s="61"/>
      <c r="CK279" s="61"/>
      <c r="CL279" s="3"/>
      <c r="CM279" s="3"/>
      <c r="CN279" s="3"/>
    </row>
    <row r="280" spans="1:92" ht="18" customHeight="1">
      <c r="A280" s="396"/>
      <c r="B280" s="397"/>
      <c r="C280" s="45"/>
      <c r="D280" s="302" t="s">
        <v>26</v>
      </c>
      <c r="E280" s="302"/>
      <c r="F280" s="302"/>
      <c r="G280" s="303"/>
      <c r="H280" s="293"/>
      <c r="I280" s="294"/>
      <c r="J280" s="294"/>
      <c r="K280" s="294"/>
      <c r="L280" s="294"/>
      <c r="M280" s="295"/>
      <c r="N280" s="296">
        <f aca="true" t="shared" si="28" ref="N280:N286">IF(H280="","","○")</f>
      </c>
      <c r="O280" s="297"/>
      <c r="P280" s="297"/>
      <c r="Q280" s="297"/>
      <c r="R280" s="297"/>
      <c r="S280" s="298"/>
      <c r="T280" s="287"/>
      <c r="U280" s="288"/>
      <c r="V280" s="288"/>
      <c r="W280" s="288"/>
      <c r="X280" s="287"/>
      <c r="Y280" s="288"/>
      <c r="Z280" s="288"/>
      <c r="AA280" s="288"/>
      <c r="AB280" s="287"/>
      <c r="AC280" s="288"/>
      <c r="AD280" s="288"/>
      <c r="AE280" s="288"/>
      <c r="AF280" s="287"/>
      <c r="AG280" s="288"/>
      <c r="AH280" s="288"/>
      <c r="AI280" s="288"/>
      <c r="AJ280" s="287"/>
      <c r="AK280" s="288"/>
      <c r="AL280" s="288"/>
      <c r="AM280" s="288"/>
      <c r="AN280" s="287"/>
      <c r="AO280" s="288"/>
      <c r="AP280" s="288"/>
      <c r="AQ280" s="288"/>
      <c r="AR280" s="287"/>
      <c r="AS280" s="288"/>
      <c r="AT280" s="288"/>
      <c r="AU280" s="288"/>
      <c r="AV280" s="287"/>
      <c r="AW280" s="288"/>
      <c r="AX280" s="288"/>
      <c r="AY280" s="288"/>
      <c r="AZ280" s="287"/>
      <c r="BA280" s="288"/>
      <c r="BB280" s="288"/>
      <c r="BC280" s="288"/>
      <c r="BD280" s="287"/>
      <c r="BE280" s="288"/>
      <c r="BF280" s="288"/>
      <c r="BG280" s="288"/>
      <c r="BH280" s="287"/>
      <c r="BI280" s="288"/>
      <c r="BJ280" s="288"/>
      <c r="BK280" s="288"/>
      <c r="BL280" s="287"/>
      <c r="BM280" s="288"/>
      <c r="BN280" s="288"/>
      <c r="BO280" s="288"/>
      <c r="BP280" s="287"/>
      <c r="BQ280" s="288"/>
      <c r="BR280" s="288"/>
      <c r="BS280" s="288"/>
      <c r="BT280" s="287"/>
      <c r="BU280" s="288"/>
      <c r="BV280" s="288"/>
      <c r="BW280" s="288"/>
      <c r="BX280" s="287"/>
      <c r="BY280" s="288"/>
      <c r="BZ280" s="288"/>
      <c r="CA280" s="288"/>
      <c r="CB280" s="253">
        <f aca="true" t="shared" si="29" ref="CB280:CB286">IF(SUM(T280:CA280)=0,"",SUM(T280:CA280))</f>
      </c>
      <c r="CC280" s="253"/>
      <c r="CD280" s="253"/>
      <c r="CE280" s="253"/>
      <c r="CF280" s="253"/>
      <c r="CH280" s="62"/>
      <c r="CI280" s="61"/>
      <c r="CJ280" s="61"/>
      <c r="CK280" s="61"/>
      <c r="CL280" s="3"/>
      <c r="CM280" s="3"/>
      <c r="CN280" s="3"/>
    </row>
    <row r="281" spans="1:92" ht="18" customHeight="1">
      <c r="A281" s="396"/>
      <c r="B281" s="397"/>
      <c r="C281" s="45"/>
      <c r="D281" s="45"/>
      <c r="E281" s="45"/>
      <c r="F281" s="45"/>
      <c r="G281" s="45"/>
      <c r="H281" s="293"/>
      <c r="I281" s="294"/>
      <c r="J281" s="294"/>
      <c r="K281" s="294"/>
      <c r="L281" s="294"/>
      <c r="M281" s="295"/>
      <c r="N281" s="296">
        <f t="shared" si="28"/>
      </c>
      <c r="O281" s="297"/>
      <c r="P281" s="297"/>
      <c r="Q281" s="297"/>
      <c r="R281" s="297"/>
      <c r="S281" s="298"/>
      <c r="T281" s="287"/>
      <c r="U281" s="288"/>
      <c r="V281" s="288"/>
      <c r="W281" s="288"/>
      <c r="X281" s="287"/>
      <c r="Y281" s="288"/>
      <c r="Z281" s="288"/>
      <c r="AA281" s="288"/>
      <c r="AB281" s="287"/>
      <c r="AC281" s="288"/>
      <c r="AD281" s="288"/>
      <c r="AE281" s="288"/>
      <c r="AF281" s="287"/>
      <c r="AG281" s="288"/>
      <c r="AH281" s="288"/>
      <c r="AI281" s="288"/>
      <c r="AJ281" s="287"/>
      <c r="AK281" s="288"/>
      <c r="AL281" s="288"/>
      <c r="AM281" s="288"/>
      <c r="AN281" s="287"/>
      <c r="AO281" s="288"/>
      <c r="AP281" s="288"/>
      <c r="AQ281" s="288"/>
      <c r="AR281" s="287"/>
      <c r="AS281" s="288"/>
      <c r="AT281" s="288"/>
      <c r="AU281" s="288"/>
      <c r="AV281" s="287"/>
      <c r="AW281" s="288"/>
      <c r="AX281" s="288"/>
      <c r="AY281" s="288"/>
      <c r="AZ281" s="287"/>
      <c r="BA281" s="288"/>
      <c r="BB281" s="288"/>
      <c r="BC281" s="288"/>
      <c r="BD281" s="287"/>
      <c r="BE281" s="288"/>
      <c r="BF281" s="288"/>
      <c r="BG281" s="288"/>
      <c r="BH281" s="287"/>
      <c r="BI281" s="288"/>
      <c r="BJ281" s="288"/>
      <c r="BK281" s="288"/>
      <c r="BL281" s="287"/>
      <c r="BM281" s="288"/>
      <c r="BN281" s="288"/>
      <c r="BO281" s="288"/>
      <c r="BP281" s="287"/>
      <c r="BQ281" s="288"/>
      <c r="BR281" s="288"/>
      <c r="BS281" s="288"/>
      <c r="BT281" s="287"/>
      <c r="BU281" s="288"/>
      <c r="BV281" s="288"/>
      <c r="BW281" s="288"/>
      <c r="BX281" s="287"/>
      <c r="BY281" s="288"/>
      <c r="BZ281" s="288"/>
      <c r="CA281" s="288"/>
      <c r="CB281" s="253">
        <f t="shared" si="29"/>
      </c>
      <c r="CC281" s="253"/>
      <c r="CD281" s="253"/>
      <c r="CE281" s="253"/>
      <c r="CF281" s="253"/>
      <c r="CH281" s="62"/>
      <c r="CI281" s="61"/>
      <c r="CJ281" s="61"/>
      <c r="CK281" s="61"/>
      <c r="CL281" s="3"/>
      <c r="CM281" s="3"/>
      <c r="CN281" s="3"/>
    </row>
    <row r="282" spans="1:86" ht="18" customHeight="1">
      <c r="A282" s="396"/>
      <c r="B282" s="397"/>
      <c r="C282" s="45"/>
      <c r="D282" s="45"/>
      <c r="E282" s="45"/>
      <c r="F282" s="45"/>
      <c r="G282" s="45"/>
      <c r="H282" s="293"/>
      <c r="I282" s="294"/>
      <c r="J282" s="294"/>
      <c r="K282" s="294"/>
      <c r="L282" s="294"/>
      <c r="M282" s="295"/>
      <c r="N282" s="296">
        <f t="shared" si="28"/>
      </c>
      <c r="O282" s="297"/>
      <c r="P282" s="297"/>
      <c r="Q282" s="297"/>
      <c r="R282" s="297"/>
      <c r="S282" s="298"/>
      <c r="T282" s="287"/>
      <c r="U282" s="288"/>
      <c r="V282" s="288"/>
      <c r="W282" s="288"/>
      <c r="X282" s="287"/>
      <c r="Y282" s="288"/>
      <c r="Z282" s="288"/>
      <c r="AA282" s="288"/>
      <c r="AB282" s="287"/>
      <c r="AC282" s="288"/>
      <c r="AD282" s="288"/>
      <c r="AE282" s="288"/>
      <c r="AF282" s="287"/>
      <c r="AG282" s="288"/>
      <c r="AH282" s="288"/>
      <c r="AI282" s="288"/>
      <c r="AJ282" s="287"/>
      <c r="AK282" s="288"/>
      <c r="AL282" s="288"/>
      <c r="AM282" s="288"/>
      <c r="AN282" s="287"/>
      <c r="AO282" s="288"/>
      <c r="AP282" s="288"/>
      <c r="AQ282" s="288"/>
      <c r="AR282" s="287"/>
      <c r="AS282" s="288"/>
      <c r="AT282" s="288"/>
      <c r="AU282" s="288"/>
      <c r="AV282" s="287"/>
      <c r="AW282" s="288"/>
      <c r="AX282" s="288"/>
      <c r="AY282" s="288"/>
      <c r="AZ282" s="287"/>
      <c r="BA282" s="288"/>
      <c r="BB282" s="288"/>
      <c r="BC282" s="288"/>
      <c r="BD282" s="287"/>
      <c r="BE282" s="288"/>
      <c r="BF282" s="288"/>
      <c r="BG282" s="288"/>
      <c r="BH282" s="287"/>
      <c r="BI282" s="288"/>
      <c r="BJ282" s="288"/>
      <c r="BK282" s="288"/>
      <c r="BL282" s="287"/>
      <c r="BM282" s="288"/>
      <c r="BN282" s="288"/>
      <c r="BO282" s="288"/>
      <c r="BP282" s="287"/>
      <c r="BQ282" s="288"/>
      <c r="BR282" s="288"/>
      <c r="BS282" s="288"/>
      <c r="BT282" s="287"/>
      <c r="BU282" s="288"/>
      <c r="BV282" s="288"/>
      <c r="BW282" s="288"/>
      <c r="BX282" s="287"/>
      <c r="BY282" s="288"/>
      <c r="BZ282" s="288"/>
      <c r="CA282" s="288"/>
      <c r="CB282" s="253">
        <f t="shared" si="29"/>
      </c>
      <c r="CC282" s="253"/>
      <c r="CD282" s="253"/>
      <c r="CE282" s="253"/>
      <c r="CF282" s="253"/>
      <c r="CH282" s="73"/>
    </row>
    <row r="283" spans="1:86" ht="18" customHeight="1">
      <c r="A283" s="396"/>
      <c r="B283" s="397"/>
      <c r="C283" s="45"/>
      <c r="D283" s="45"/>
      <c r="E283" s="45"/>
      <c r="F283" s="45"/>
      <c r="G283" s="45"/>
      <c r="H283" s="293"/>
      <c r="I283" s="294"/>
      <c r="J283" s="294"/>
      <c r="K283" s="294"/>
      <c r="L283" s="294"/>
      <c r="M283" s="295"/>
      <c r="N283" s="296">
        <f t="shared" si="28"/>
      </c>
      <c r="O283" s="297"/>
      <c r="P283" s="297"/>
      <c r="Q283" s="297"/>
      <c r="R283" s="297"/>
      <c r="S283" s="298"/>
      <c r="T283" s="287"/>
      <c r="U283" s="288"/>
      <c r="V283" s="288"/>
      <c r="W283" s="288"/>
      <c r="X283" s="287"/>
      <c r="Y283" s="288"/>
      <c r="Z283" s="288"/>
      <c r="AA283" s="288"/>
      <c r="AB283" s="287"/>
      <c r="AC283" s="288"/>
      <c r="AD283" s="288"/>
      <c r="AE283" s="288"/>
      <c r="AF283" s="287"/>
      <c r="AG283" s="288"/>
      <c r="AH283" s="288"/>
      <c r="AI283" s="288"/>
      <c r="AJ283" s="287"/>
      <c r="AK283" s="288"/>
      <c r="AL283" s="288"/>
      <c r="AM283" s="288"/>
      <c r="AN283" s="287"/>
      <c r="AO283" s="288"/>
      <c r="AP283" s="288"/>
      <c r="AQ283" s="288"/>
      <c r="AR283" s="287"/>
      <c r="AS283" s="288"/>
      <c r="AT283" s="288"/>
      <c r="AU283" s="288"/>
      <c r="AV283" s="287"/>
      <c r="AW283" s="288"/>
      <c r="AX283" s="288"/>
      <c r="AY283" s="288"/>
      <c r="AZ283" s="287"/>
      <c r="BA283" s="288"/>
      <c r="BB283" s="288"/>
      <c r="BC283" s="288"/>
      <c r="BD283" s="287"/>
      <c r="BE283" s="288"/>
      <c r="BF283" s="288"/>
      <c r="BG283" s="288"/>
      <c r="BH283" s="287"/>
      <c r="BI283" s="288"/>
      <c r="BJ283" s="288"/>
      <c r="BK283" s="288"/>
      <c r="BL283" s="287"/>
      <c r="BM283" s="288"/>
      <c r="BN283" s="288"/>
      <c r="BO283" s="288"/>
      <c r="BP283" s="287"/>
      <c r="BQ283" s="288"/>
      <c r="BR283" s="288"/>
      <c r="BS283" s="288"/>
      <c r="BT283" s="287"/>
      <c r="BU283" s="288"/>
      <c r="BV283" s="288"/>
      <c r="BW283" s="288"/>
      <c r="BX283" s="287"/>
      <c r="BY283" s="288"/>
      <c r="BZ283" s="288"/>
      <c r="CA283" s="288"/>
      <c r="CB283" s="253">
        <f t="shared" si="29"/>
      </c>
      <c r="CC283" s="253"/>
      <c r="CD283" s="253"/>
      <c r="CE283" s="253"/>
      <c r="CF283" s="253"/>
      <c r="CH283" s="73"/>
    </row>
    <row r="284" spans="1:84" ht="18" customHeight="1">
      <c r="A284" s="396"/>
      <c r="B284" s="397"/>
      <c r="C284" s="45"/>
      <c r="D284" s="45"/>
      <c r="E284" s="45"/>
      <c r="F284" s="45"/>
      <c r="G284" s="45"/>
      <c r="H284" s="293"/>
      <c r="I284" s="294"/>
      <c r="J284" s="294"/>
      <c r="K284" s="294"/>
      <c r="L284" s="294"/>
      <c r="M284" s="295"/>
      <c r="N284" s="296">
        <f t="shared" si="28"/>
      </c>
      <c r="O284" s="297"/>
      <c r="P284" s="297"/>
      <c r="Q284" s="297"/>
      <c r="R284" s="297"/>
      <c r="S284" s="298"/>
      <c r="T284" s="287"/>
      <c r="U284" s="288"/>
      <c r="V284" s="288"/>
      <c r="W284" s="288"/>
      <c r="X284" s="287"/>
      <c r="Y284" s="288"/>
      <c r="Z284" s="288"/>
      <c r="AA284" s="288"/>
      <c r="AB284" s="287"/>
      <c r="AC284" s="288"/>
      <c r="AD284" s="288"/>
      <c r="AE284" s="288"/>
      <c r="AF284" s="287"/>
      <c r="AG284" s="288"/>
      <c r="AH284" s="288"/>
      <c r="AI284" s="288"/>
      <c r="AJ284" s="287"/>
      <c r="AK284" s="288"/>
      <c r="AL284" s="288"/>
      <c r="AM284" s="288"/>
      <c r="AN284" s="287"/>
      <c r="AO284" s="288"/>
      <c r="AP284" s="288"/>
      <c r="AQ284" s="288"/>
      <c r="AR284" s="287"/>
      <c r="AS284" s="288"/>
      <c r="AT284" s="288"/>
      <c r="AU284" s="288"/>
      <c r="AV284" s="287"/>
      <c r="AW284" s="288"/>
      <c r="AX284" s="288"/>
      <c r="AY284" s="288"/>
      <c r="AZ284" s="287"/>
      <c r="BA284" s="288"/>
      <c r="BB284" s="288"/>
      <c r="BC284" s="288"/>
      <c r="BD284" s="287"/>
      <c r="BE284" s="288"/>
      <c r="BF284" s="288"/>
      <c r="BG284" s="288"/>
      <c r="BH284" s="287"/>
      <c r="BI284" s="288"/>
      <c r="BJ284" s="288"/>
      <c r="BK284" s="288"/>
      <c r="BL284" s="287"/>
      <c r="BM284" s="288"/>
      <c r="BN284" s="288"/>
      <c r="BO284" s="288"/>
      <c r="BP284" s="287"/>
      <c r="BQ284" s="288"/>
      <c r="BR284" s="288"/>
      <c r="BS284" s="288"/>
      <c r="BT284" s="287"/>
      <c r="BU284" s="288"/>
      <c r="BV284" s="288"/>
      <c r="BW284" s="288"/>
      <c r="BX284" s="287"/>
      <c r="BY284" s="288"/>
      <c r="BZ284" s="288"/>
      <c r="CA284" s="288"/>
      <c r="CB284" s="253">
        <f t="shared" si="29"/>
      </c>
      <c r="CC284" s="253"/>
      <c r="CD284" s="253"/>
      <c r="CE284" s="253"/>
      <c r="CF284" s="253"/>
    </row>
    <row r="285" spans="1:84" ht="18" customHeight="1">
      <c r="A285" s="396"/>
      <c r="B285" s="397"/>
      <c r="C285" s="45"/>
      <c r="D285" s="45"/>
      <c r="E285" s="45"/>
      <c r="F285" s="45"/>
      <c r="G285" s="45"/>
      <c r="H285" s="293"/>
      <c r="I285" s="294"/>
      <c r="J285" s="294"/>
      <c r="K285" s="294"/>
      <c r="L285" s="294"/>
      <c r="M285" s="295"/>
      <c r="N285" s="296">
        <f t="shared" si="28"/>
      </c>
      <c r="O285" s="297"/>
      <c r="P285" s="297"/>
      <c r="Q285" s="297"/>
      <c r="R285" s="297"/>
      <c r="S285" s="298"/>
      <c r="T285" s="287"/>
      <c r="U285" s="288"/>
      <c r="V285" s="288"/>
      <c r="W285" s="288"/>
      <c r="X285" s="287"/>
      <c r="Y285" s="288"/>
      <c r="Z285" s="288"/>
      <c r="AA285" s="288"/>
      <c r="AB285" s="287"/>
      <c r="AC285" s="288"/>
      <c r="AD285" s="288"/>
      <c r="AE285" s="288"/>
      <c r="AF285" s="287"/>
      <c r="AG285" s="288"/>
      <c r="AH285" s="288"/>
      <c r="AI285" s="288"/>
      <c r="AJ285" s="287"/>
      <c r="AK285" s="288"/>
      <c r="AL285" s="288"/>
      <c r="AM285" s="288"/>
      <c r="AN285" s="287"/>
      <c r="AO285" s="288"/>
      <c r="AP285" s="288"/>
      <c r="AQ285" s="288"/>
      <c r="AR285" s="287"/>
      <c r="AS285" s="288"/>
      <c r="AT285" s="288"/>
      <c r="AU285" s="288"/>
      <c r="AV285" s="287"/>
      <c r="AW285" s="288"/>
      <c r="AX285" s="288"/>
      <c r="AY285" s="288"/>
      <c r="AZ285" s="287"/>
      <c r="BA285" s="288"/>
      <c r="BB285" s="288"/>
      <c r="BC285" s="288"/>
      <c r="BD285" s="287"/>
      <c r="BE285" s="288"/>
      <c r="BF285" s="288"/>
      <c r="BG285" s="288"/>
      <c r="BH285" s="287"/>
      <c r="BI285" s="288"/>
      <c r="BJ285" s="288"/>
      <c r="BK285" s="288"/>
      <c r="BL285" s="287"/>
      <c r="BM285" s="288"/>
      <c r="BN285" s="288"/>
      <c r="BO285" s="288"/>
      <c r="BP285" s="287"/>
      <c r="BQ285" s="288"/>
      <c r="BR285" s="288"/>
      <c r="BS285" s="288"/>
      <c r="BT285" s="287"/>
      <c r="BU285" s="288"/>
      <c r="BV285" s="288"/>
      <c r="BW285" s="288"/>
      <c r="BX285" s="287"/>
      <c r="BY285" s="288"/>
      <c r="BZ285" s="288"/>
      <c r="CA285" s="288"/>
      <c r="CB285" s="253">
        <f t="shared" si="29"/>
      </c>
      <c r="CC285" s="253"/>
      <c r="CD285" s="253"/>
      <c r="CE285" s="253"/>
      <c r="CF285" s="253"/>
    </row>
    <row r="286" spans="1:84" ht="18" customHeight="1">
      <c r="A286" s="396"/>
      <c r="B286" s="397"/>
      <c r="C286" s="74"/>
      <c r="D286" s="75"/>
      <c r="E286" s="75"/>
      <c r="F286" s="75"/>
      <c r="G286" s="76"/>
      <c r="H286" s="293"/>
      <c r="I286" s="294"/>
      <c r="J286" s="294"/>
      <c r="K286" s="294"/>
      <c r="L286" s="294"/>
      <c r="M286" s="295"/>
      <c r="N286" s="296">
        <f t="shared" si="28"/>
      </c>
      <c r="O286" s="297"/>
      <c r="P286" s="297"/>
      <c r="Q286" s="297"/>
      <c r="R286" s="297"/>
      <c r="S286" s="298"/>
      <c r="T286" s="287"/>
      <c r="U286" s="288"/>
      <c r="V286" s="288"/>
      <c r="W286" s="288"/>
      <c r="X286" s="287"/>
      <c r="Y286" s="288"/>
      <c r="Z286" s="288"/>
      <c r="AA286" s="288"/>
      <c r="AB286" s="287"/>
      <c r="AC286" s="288"/>
      <c r="AD286" s="288"/>
      <c r="AE286" s="288"/>
      <c r="AF286" s="287"/>
      <c r="AG286" s="288"/>
      <c r="AH286" s="288"/>
      <c r="AI286" s="288"/>
      <c r="AJ286" s="287"/>
      <c r="AK286" s="288"/>
      <c r="AL286" s="288"/>
      <c r="AM286" s="288"/>
      <c r="AN286" s="287"/>
      <c r="AO286" s="288"/>
      <c r="AP286" s="288"/>
      <c r="AQ286" s="288"/>
      <c r="AR286" s="287"/>
      <c r="AS286" s="288"/>
      <c r="AT286" s="288"/>
      <c r="AU286" s="288"/>
      <c r="AV286" s="287"/>
      <c r="AW286" s="288"/>
      <c r="AX286" s="288"/>
      <c r="AY286" s="288"/>
      <c r="AZ286" s="287"/>
      <c r="BA286" s="288"/>
      <c r="BB286" s="288"/>
      <c r="BC286" s="288"/>
      <c r="BD286" s="287"/>
      <c r="BE286" s="288"/>
      <c r="BF286" s="288"/>
      <c r="BG286" s="288"/>
      <c r="BH286" s="287"/>
      <c r="BI286" s="288"/>
      <c r="BJ286" s="288"/>
      <c r="BK286" s="288"/>
      <c r="BL286" s="287"/>
      <c r="BM286" s="288"/>
      <c r="BN286" s="288"/>
      <c r="BO286" s="288"/>
      <c r="BP286" s="287"/>
      <c r="BQ286" s="288"/>
      <c r="BR286" s="288"/>
      <c r="BS286" s="288"/>
      <c r="BT286" s="287"/>
      <c r="BU286" s="288"/>
      <c r="BV286" s="288"/>
      <c r="BW286" s="288"/>
      <c r="BX286" s="287"/>
      <c r="BY286" s="288"/>
      <c r="BZ286" s="288"/>
      <c r="CA286" s="288"/>
      <c r="CB286" s="253">
        <f t="shared" si="29"/>
      </c>
      <c r="CC286" s="253"/>
      <c r="CD286" s="253"/>
      <c r="CE286" s="253"/>
      <c r="CF286" s="253"/>
    </row>
    <row r="287" spans="1:84" ht="18" customHeight="1">
      <c r="A287" s="398"/>
      <c r="B287" s="399"/>
      <c r="C287" s="77" t="s">
        <v>144</v>
      </c>
      <c r="D287" s="77"/>
      <c r="E287" s="289" t="s">
        <v>33</v>
      </c>
      <c r="F287" s="289"/>
      <c r="G287" s="289"/>
      <c r="H287" s="289"/>
      <c r="I287" s="289"/>
      <c r="J287" s="289"/>
      <c r="K287" s="289"/>
      <c r="L287" s="289"/>
      <c r="M287" s="40"/>
      <c r="N287" s="290" t="s">
        <v>137</v>
      </c>
      <c r="O287" s="291"/>
      <c r="P287" s="291" t="s">
        <v>137</v>
      </c>
      <c r="Q287" s="291"/>
      <c r="R287" s="291" t="s">
        <v>137</v>
      </c>
      <c r="S287" s="292"/>
      <c r="T287" s="285">
        <f>IF(SUM(T279:W286)=0,"",SUM(T279:W286))</f>
      </c>
      <c r="U287" s="286"/>
      <c r="V287" s="286"/>
      <c r="W287" s="286"/>
      <c r="X287" s="285">
        <f>IF(SUM(X279:AA286)=0,"",SUM(X279:AA286))</f>
      </c>
      <c r="Y287" s="286"/>
      <c r="Z287" s="286"/>
      <c r="AA287" s="286"/>
      <c r="AB287" s="285">
        <f>IF(SUM(AB279:AE286)=0,"",SUM(AB279:AE286))</f>
      </c>
      <c r="AC287" s="286"/>
      <c r="AD287" s="286"/>
      <c r="AE287" s="286"/>
      <c r="AF287" s="285">
        <f>IF(SUM(AF279:AI286)=0,"",SUM(AF279:AI286))</f>
      </c>
      <c r="AG287" s="286"/>
      <c r="AH287" s="286"/>
      <c r="AI287" s="286"/>
      <c r="AJ287" s="285">
        <f>IF(SUM(AJ279:AM286)=0,"",SUM(AJ279:AM286))</f>
      </c>
      <c r="AK287" s="286"/>
      <c r="AL287" s="286"/>
      <c r="AM287" s="286"/>
      <c r="AN287" s="285">
        <f>IF(SUM(AN279:AQ286)=0,"",SUM(AN279:AQ286))</f>
      </c>
      <c r="AO287" s="286"/>
      <c r="AP287" s="286"/>
      <c r="AQ287" s="286"/>
      <c r="AR287" s="285">
        <f>IF(SUM(AR279:AU286)=0,"",SUM(AR279:AU286))</f>
      </c>
      <c r="AS287" s="286"/>
      <c r="AT287" s="286"/>
      <c r="AU287" s="286"/>
      <c r="AV287" s="285">
        <f>IF(SUM(AV279:AY286)=0,"",SUM(AV279:AY286))</f>
      </c>
      <c r="AW287" s="286"/>
      <c r="AX287" s="286"/>
      <c r="AY287" s="286"/>
      <c r="AZ287" s="285">
        <f>IF(SUM(AZ279:BC286)=0,"",SUM(AZ279:BC286))</f>
      </c>
      <c r="BA287" s="286"/>
      <c r="BB287" s="286"/>
      <c r="BC287" s="286"/>
      <c r="BD287" s="285">
        <f>IF(SUM(BD279:BG286)=0,"",SUM(BD279:BG286))</f>
      </c>
      <c r="BE287" s="286"/>
      <c r="BF287" s="286"/>
      <c r="BG287" s="286"/>
      <c r="BH287" s="285">
        <f>IF(SUM(BH279:BK286)=0,"",SUM(BH279:BK286))</f>
      </c>
      <c r="BI287" s="286"/>
      <c r="BJ287" s="286"/>
      <c r="BK287" s="286"/>
      <c r="BL287" s="285">
        <f>IF(SUM(BL279:BO286)=0,"",SUM(BL279:BO286))</f>
      </c>
      <c r="BM287" s="286"/>
      <c r="BN287" s="286"/>
      <c r="BO287" s="286"/>
      <c r="BP287" s="285">
        <f>IF(SUM(BP279:BS286)=0,"",SUM(BP279:BS286))</f>
      </c>
      <c r="BQ287" s="286"/>
      <c r="BR287" s="286"/>
      <c r="BS287" s="286"/>
      <c r="BT287" s="285">
        <f>IF(SUM(BT279:BW286)=0,"",SUM(BT279:BW286))</f>
      </c>
      <c r="BU287" s="286"/>
      <c r="BV287" s="286"/>
      <c r="BW287" s="286"/>
      <c r="BX287" s="285">
        <f>IF(SUM(BX279:CA286)=0,"",SUM(BX279:CA286))</f>
      </c>
      <c r="BY287" s="286"/>
      <c r="BZ287" s="286"/>
      <c r="CA287" s="286"/>
      <c r="CB287" s="286">
        <f>SUM(CB279:CF286)</f>
        <v>0</v>
      </c>
      <c r="CC287" s="286"/>
      <c r="CD287" s="286"/>
      <c r="CE287" s="286"/>
      <c r="CF287" s="286"/>
    </row>
    <row r="288" spans="1:84" ht="18" customHeight="1" hidden="1">
      <c r="A288" s="78"/>
      <c r="B288" s="79"/>
      <c r="C288" s="80" t="s">
        <v>144</v>
      </c>
      <c r="D288" s="80"/>
      <c r="E288" s="281" t="s">
        <v>181</v>
      </c>
      <c r="F288" s="281"/>
      <c r="G288" s="281"/>
      <c r="H288" s="281"/>
      <c r="I288" s="281"/>
      <c r="J288" s="281"/>
      <c r="K288" s="281"/>
      <c r="L288" s="281"/>
      <c r="M288" s="81"/>
      <c r="N288" s="282" t="s">
        <v>137</v>
      </c>
      <c r="O288" s="283"/>
      <c r="P288" s="283" t="s">
        <v>137</v>
      </c>
      <c r="Q288" s="283"/>
      <c r="R288" s="283" t="s">
        <v>137</v>
      </c>
      <c r="S288" s="284"/>
      <c r="T288" s="280">
        <f>IF(T287="","",COUNTIF(T279:W286,"&gt;0"))</f>
      </c>
      <c r="U288" s="280"/>
      <c r="V288" s="280"/>
      <c r="W288" s="280"/>
      <c r="X288" s="280">
        <f>IF(X287="","",COUNTIF(X279:AA286,"&gt;0"))</f>
      </c>
      <c r="Y288" s="280"/>
      <c r="Z288" s="280"/>
      <c r="AA288" s="280"/>
      <c r="AB288" s="280">
        <f>IF(AB287="","",COUNTIF(AB279:AE286,"&gt;0"))</f>
      </c>
      <c r="AC288" s="280"/>
      <c r="AD288" s="280"/>
      <c r="AE288" s="280"/>
      <c r="AF288" s="280">
        <f>IF(AF287="","",COUNTIF(AF279:AI286,"&gt;0"))</f>
      </c>
      <c r="AG288" s="280"/>
      <c r="AH288" s="280"/>
      <c r="AI288" s="280"/>
      <c r="AJ288" s="280">
        <f>IF(AJ287="","",COUNTIF(AJ279:AM286,"&gt;0"))</f>
      </c>
      <c r="AK288" s="280"/>
      <c r="AL288" s="280"/>
      <c r="AM288" s="280"/>
      <c r="AN288" s="280">
        <f>IF(AN287="","",COUNTIF(AN279:AQ286,"&gt;0"))</f>
      </c>
      <c r="AO288" s="280"/>
      <c r="AP288" s="280"/>
      <c r="AQ288" s="280"/>
      <c r="AR288" s="280">
        <f>IF(AR287="","",COUNTIF(AR279:AU286,"&gt;0"))</f>
      </c>
      <c r="AS288" s="280"/>
      <c r="AT288" s="280"/>
      <c r="AU288" s="280"/>
      <c r="AV288" s="280">
        <f>IF(AV287="","",COUNTIF(AV279:AY286,"&gt;0"))</f>
      </c>
      <c r="AW288" s="280"/>
      <c r="AX288" s="280"/>
      <c r="AY288" s="280"/>
      <c r="AZ288" s="280">
        <f>IF(AZ287="","",COUNTIF(AZ279:BC286,"&gt;0"))</f>
      </c>
      <c r="BA288" s="280"/>
      <c r="BB288" s="280"/>
      <c r="BC288" s="280"/>
      <c r="BD288" s="280">
        <f>IF(BD287="","",COUNTIF(BD279:BG286,"&gt;0"))</f>
      </c>
      <c r="BE288" s="280"/>
      <c r="BF288" s="280"/>
      <c r="BG288" s="280"/>
      <c r="BH288" s="280">
        <f>IF(BH287="","",COUNTIF(BH279:BK286,"&gt;0"))</f>
      </c>
      <c r="BI288" s="280"/>
      <c r="BJ288" s="280"/>
      <c r="BK288" s="280"/>
      <c r="BL288" s="280">
        <f>IF(BL287="","",COUNTIF(BL279:BO286,"&gt;0"))</f>
      </c>
      <c r="BM288" s="280"/>
      <c r="BN288" s="280"/>
      <c r="BO288" s="280"/>
      <c r="BP288" s="271"/>
      <c r="BQ288" s="271"/>
      <c r="BR288" s="271"/>
      <c r="BS288" s="271"/>
      <c r="BT288" s="271"/>
      <c r="BU288" s="271"/>
      <c r="BV288" s="271"/>
      <c r="BW288" s="271"/>
      <c r="BX288" s="271"/>
      <c r="BY288" s="271"/>
      <c r="BZ288" s="271"/>
      <c r="CA288" s="271"/>
      <c r="CB288" s="272">
        <f>IF(SUM(T288:CA288)=0,"",SUM(T288:CA288))</f>
      </c>
      <c r="CC288" s="272"/>
      <c r="CD288" s="272"/>
      <c r="CE288" s="272"/>
      <c r="CF288" s="272"/>
    </row>
    <row r="289" spans="1:84" ht="18" customHeight="1">
      <c r="A289" s="273" t="s">
        <v>155</v>
      </c>
      <c r="B289" s="274"/>
      <c r="C289" s="274"/>
      <c r="D289" s="274"/>
      <c r="E289" s="274"/>
      <c r="F289" s="274"/>
      <c r="G289" s="274"/>
      <c r="H289" s="275" t="s">
        <v>152</v>
      </c>
      <c r="I289" s="276"/>
      <c r="J289" s="276"/>
      <c r="K289" s="276"/>
      <c r="L289" s="276"/>
      <c r="M289" s="277"/>
      <c r="N289" s="263" t="s">
        <v>137</v>
      </c>
      <c r="O289" s="264"/>
      <c r="P289" s="264" t="s">
        <v>137</v>
      </c>
      <c r="Q289" s="264"/>
      <c r="R289" s="264" t="s">
        <v>137</v>
      </c>
      <c r="S289" s="266"/>
      <c r="T289" s="278">
        <f>IF(SUM(T255,T273,T287)=0,"",SUM(T255,T273,T287))</f>
      </c>
      <c r="U289" s="269"/>
      <c r="V289" s="269"/>
      <c r="W289" s="270"/>
      <c r="X289" s="279">
        <f>IF(SUM(X255,X273,X287)=0,"",SUM(X255,X273,X287))</f>
      </c>
      <c r="Y289" s="269"/>
      <c r="Z289" s="269"/>
      <c r="AA289" s="270"/>
      <c r="AB289" s="279">
        <f>IF(SUM(AB255,AB273,AB287)=0,"",SUM(AB255,AB273,AB287))</f>
      </c>
      <c r="AC289" s="269"/>
      <c r="AD289" s="269"/>
      <c r="AE289" s="270"/>
      <c r="AF289" s="269">
        <f>IF(SUM(AF255,AF273,AF287)=0,"",SUM(AF255,AF273,AF287))</f>
      </c>
      <c r="AG289" s="269"/>
      <c r="AH289" s="269"/>
      <c r="AI289" s="270"/>
      <c r="AJ289" s="269">
        <f>IF(SUM(AJ255,AJ273,AJ287)=0,"",SUM(AJ255,AJ273,AJ287))</f>
      </c>
      <c r="AK289" s="269"/>
      <c r="AL289" s="269"/>
      <c r="AM289" s="270"/>
      <c r="AN289" s="269">
        <f>IF(SUM(AN255,AN273,AN287)=0,"",SUM(AN255,AN273,AN287))</f>
      </c>
      <c r="AO289" s="269"/>
      <c r="AP289" s="269"/>
      <c r="AQ289" s="270"/>
      <c r="AR289" s="269">
        <f>IF(SUM(AR255,AR273,AR287)=0,"",SUM(AR255,AR273,AR287))</f>
      </c>
      <c r="AS289" s="269"/>
      <c r="AT289" s="269"/>
      <c r="AU289" s="270"/>
      <c r="AV289" s="269">
        <f>IF(SUM(AV255,AV273,AV287)=0,"",SUM(AV255,AV273,AV287))</f>
      </c>
      <c r="AW289" s="269"/>
      <c r="AX289" s="269"/>
      <c r="AY289" s="270"/>
      <c r="AZ289" s="269">
        <f>IF(SUM(AZ255,AZ273,AZ287)=0,"",SUM(AZ255,AZ273,AZ287))</f>
      </c>
      <c r="BA289" s="269"/>
      <c r="BB289" s="269"/>
      <c r="BC289" s="270"/>
      <c r="BD289" s="269">
        <f>IF(SUM(BD255,BD273,BD287)=0,"",SUM(BD255,BD273,BD287))</f>
      </c>
      <c r="BE289" s="269"/>
      <c r="BF289" s="269"/>
      <c r="BG289" s="270"/>
      <c r="BH289" s="269">
        <f>IF(SUM(BH255,BH273,BH287)=0,"",SUM(BH255,BH273,BH287))</f>
      </c>
      <c r="BI289" s="269"/>
      <c r="BJ289" s="269"/>
      <c r="BK289" s="270"/>
      <c r="BL289" s="269">
        <f>IF(SUM(BL255,BL273,BL287)=0,"",SUM(BL255,BL273,BL287))</f>
      </c>
      <c r="BM289" s="269"/>
      <c r="BN289" s="269"/>
      <c r="BO289" s="270"/>
      <c r="BP289" s="269">
        <f>IF(SUM(BP255,BP273,BP287)=0,"",SUM(BP255,BP273,BP287))</f>
      </c>
      <c r="BQ289" s="269"/>
      <c r="BR289" s="269"/>
      <c r="BS289" s="270"/>
      <c r="BT289" s="269">
        <f>IF(SUM(BT255,BT273,BT287)=0,"",SUM(BT255,BT273,BT287))</f>
      </c>
      <c r="BU289" s="269"/>
      <c r="BV289" s="269"/>
      <c r="BW289" s="270"/>
      <c r="BX289" s="269">
        <f>IF(SUM(BX255,BX273,BX287)=0,"",SUM(BX255,BX273,BX287))</f>
      </c>
      <c r="BY289" s="269"/>
      <c r="BZ289" s="269"/>
      <c r="CA289" s="270"/>
      <c r="CB289" s="253">
        <f>SUM(T289:CA289)</f>
        <v>0</v>
      </c>
      <c r="CC289" s="253"/>
      <c r="CD289" s="253"/>
      <c r="CE289" s="253"/>
      <c r="CF289" s="253"/>
    </row>
    <row r="290" spans="1:84" ht="12" customHeight="1">
      <c r="A290" s="254" t="s">
        <v>154</v>
      </c>
      <c r="B290" s="255"/>
      <c r="C290" s="255"/>
      <c r="D290" s="255"/>
      <c r="E290" s="255"/>
      <c r="F290" s="255"/>
      <c r="G290" s="255"/>
      <c r="H290" s="258" t="s">
        <v>153</v>
      </c>
      <c r="I290" s="259"/>
      <c r="J290" s="259"/>
      <c r="K290" s="259"/>
      <c r="L290" s="259"/>
      <c r="M290" s="260"/>
      <c r="N290" s="261" t="s">
        <v>137</v>
      </c>
      <c r="O290" s="262"/>
      <c r="P290" s="262" t="s">
        <v>137</v>
      </c>
      <c r="Q290" s="262"/>
      <c r="R290" s="262" t="s">
        <v>137</v>
      </c>
      <c r="S290" s="265"/>
      <c r="T290" s="267">
        <f>IF(SUM(T256,T274,T288)=0,"",SUM(T256,T274,T288))</f>
      </c>
      <c r="U290" s="239"/>
      <c r="V290" s="239"/>
      <c r="W290" s="237" t="s">
        <v>136</v>
      </c>
      <c r="X290" s="251">
        <f>IF(SUM(X256,X274,X288)=0,"",SUM(X256,X274,X288))</f>
      </c>
      <c r="Y290" s="239"/>
      <c r="Z290" s="239"/>
      <c r="AA290" s="237" t="s">
        <v>136</v>
      </c>
      <c r="AB290" s="251">
        <f>IF(SUM(AB256,AB274,AB288)=0,"",SUM(AB256,AB274,AB288))</f>
      </c>
      <c r="AC290" s="239"/>
      <c r="AD290" s="239"/>
      <c r="AE290" s="237" t="s">
        <v>136</v>
      </c>
      <c r="AF290" s="239">
        <f>IF(SUM(AF256,AF274,AF288)=0,"",SUM(AF256,AF274,AF288))</f>
      </c>
      <c r="AG290" s="239"/>
      <c r="AH290" s="239"/>
      <c r="AI290" s="237" t="s">
        <v>136</v>
      </c>
      <c r="AJ290" s="239">
        <f>IF(SUM(AJ256,AJ274,AJ288)=0,"",SUM(AJ256,AJ274,AJ288))</f>
      </c>
      <c r="AK290" s="239"/>
      <c r="AL290" s="239"/>
      <c r="AM290" s="237" t="s">
        <v>136</v>
      </c>
      <c r="AN290" s="239">
        <f>IF(SUM(AN256,AN274,AN288)=0,"",SUM(AN256,AN274,AN288))</f>
      </c>
      <c r="AO290" s="239"/>
      <c r="AP290" s="239"/>
      <c r="AQ290" s="237" t="s">
        <v>136</v>
      </c>
      <c r="AR290" s="239">
        <f>IF(SUM(AR256,AR274,AR288)=0,"",SUM(AR256,AR274,AR288))</f>
      </c>
      <c r="AS290" s="239"/>
      <c r="AT290" s="239"/>
      <c r="AU290" s="237" t="s">
        <v>136</v>
      </c>
      <c r="AV290" s="239">
        <f>IF(SUM(AV256,AV274,AV288)=0,"",SUM(AV256,AV274,AV288))</f>
      </c>
      <c r="AW290" s="239"/>
      <c r="AX290" s="239"/>
      <c r="AY290" s="237" t="s">
        <v>136</v>
      </c>
      <c r="AZ290" s="239">
        <f>IF(SUM(AZ256,AZ274,AZ288)=0,"",SUM(AZ256,AZ274,AZ288))</f>
      </c>
      <c r="BA290" s="239"/>
      <c r="BB290" s="239"/>
      <c r="BC290" s="237" t="s">
        <v>136</v>
      </c>
      <c r="BD290" s="239">
        <f>IF(SUM(BD256,BD274,BD288)=0,"",SUM(BD256,BD274,BD288))</f>
      </c>
      <c r="BE290" s="239"/>
      <c r="BF290" s="239"/>
      <c r="BG290" s="237" t="s">
        <v>136</v>
      </c>
      <c r="BH290" s="239">
        <f>IF(SUM(BH256,BH274,BH288)=0,"",SUM(BH256,BH274,BH288))</f>
      </c>
      <c r="BI290" s="239"/>
      <c r="BJ290" s="239"/>
      <c r="BK290" s="237" t="s">
        <v>136</v>
      </c>
      <c r="BL290" s="239">
        <f>IF(SUM(BL256,BL274,BL288)=0,"",SUM(BL256,BL274,BL288))</f>
      </c>
      <c r="BM290" s="239"/>
      <c r="BN290" s="239"/>
      <c r="BO290" s="237" t="s">
        <v>136</v>
      </c>
      <c r="BP290" s="241"/>
      <c r="BQ290" s="242"/>
      <c r="BR290" s="242"/>
      <c r="BS290" s="243"/>
      <c r="BT290" s="242"/>
      <c r="BU290" s="242"/>
      <c r="BV290" s="242"/>
      <c r="BW290" s="243"/>
      <c r="BX290" s="242"/>
      <c r="BY290" s="242"/>
      <c r="BZ290" s="242"/>
      <c r="CA290" s="243"/>
      <c r="CB290" s="247">
        <f>SUM(T290:CA291)</f>
        <v>0</v>
      </c>
      <c r="CC290" s="248"/>
      <c r="CD290" s="248"/>
      <c r="CE290" s="248"/>
      <c r="CF290" s="237" t="s">
        <v>169</v>
      </c>
    </row>
    <row r="291" spans="1:84" ht="6" customHeight="1">
      <c r="A291" s="256"/>
      <c r="B291" s="257"/>
      <c r="C291" s="257"/>
      <c r="D291" s="257"/>
      <c r="E291" s="257"/>
      <c r="F291" s="257"/>
      <c r="G291" s="257"/>
      <c r="H291" s="258"/>
      <c r="I291" s="259"/>
      <c r="J291" s="259"/>
      <c r="K291" s="259"/>
      <c r="L291" s="259"/>
      <c r="M291" s="260"/>
      <c r="N291" s="263"/>
      <c r="O291" s="264"/>
      <c r="P291" s="264"/>
      <c r="Q291" s="264"/>
      <c r="R291" s="264"/>
      <c r="S291" s="266"/>
      <c r="T291" s="268"/>
      <c r="U291" s="240"/>
      <c r="V291" s="240"/>
      <c r="W291" s="238"/>
      <c r="X291" s="252"/>
      <c r="Y291" s="240"/>
      <c r="Z291" s="240"/>
      <c r="AA291" s="238"/>
      <c r="AB291" s="252"/>
      <c r="AC291" s="240"/>
      <c r="AD291" s="240"/>
      <c r="AE291" s="238"/>
      <c r="AF291" s="240"/>
      <c r="AG291" s="240"/>
      <c r="AH291" s="240"/>
      <c r="AI291" s="238"/>
      <c r="AJ291" s="240"/>
      <c r="AK291" s="240"/>
      <c r="AL291" s="240"/>
      <c r="AM291" s="238"/>
      <c r="AN291" s="240"/>
      <c r="AO291" s="240"/>
      <c r="AP291" s="240"/>
      <c r="AQ291" s="238"/>
      <c r="AR291" s="240"/>
      <c r="AS291" s="240"/>
      <c r="AT291" s="240"/>
      <c r="AU291" s="238"/>
      <c r="AV291" s="240"/>
      <c r="AW291" s="240"/>
      <c r="AX291" s="240"/>
      <c r="AY291" s="238"/>
      <c r="AZ291" s="240"/>
      <c r="BA291" s="240"/>
      <c r="BB291" s="240"/>
      <c r="BC291" s="238"/>
      <c r="BD291" s="240"/>
      <c r="BE291" s="240"/>
      <c r="BF291" s="240"/>
      <c r="BG291" s="238"/>
      <c r="BH291" s="240"/>
      <c r="BI291" s="240"/>
      <c r="BJ291" s="240"/>
      <c r="BK291" s="238"/>
      <c r="BL291" s="240"/>
      <c r="BM291" s="240"/>
      <c r="BN291" s="240"/>
      <c r="BO291" s="238"/>
      <c r="BP291" s="244"/>
      <c r="BQ291" s="245"/>
      <c r="BR291" s="245"/>
      <c r="BS291" s="246"/>
      <c r="BT291" s="245"/>
      <c r="BU291" s="245"/>
      <c r="BV291" s="245"/>
      <c r="BW291" s="246"/>
      <c r="BX291" s="245"/>
      <c r="BY291" s="245"/>
      <c r="BZ291" s="245"/>
      <c r="CA291" s="246"/>
      <c r="CB291" s="249"/>
      <c r="CC291" s="250"/>
      <c r="CD291" s="250"/>
      <c r="CE291" s="250"/>
      <c r="CF291" s="238"/>
    </row>
    <row r="292" ht="18" customHeight="1"/>
    <row r="293" spans="1:84" ht="18" customHeight="1">
      <c r="A293" s="233" t="s">
        <v>34</v>
      </c>
      <c r="B293" s="233"/>
      <c r="C293" s="233"/>
      <c r="D293" s="233" t="s">
        <v>160</v>
      </c>
      <c r="E293" s="233"/>
      <c r="F293" s="233"/>
      <c r="G293" s="233"/>
      <c r="H293" s="233"/>
      <c r="I293" s="233"/>
      <c r="J293" s="233"/>
      <c r="K293" s="233"/>
      <c r="L293" s="233"/>
      <c r="M293" s="233" t="s">
        <v>164</v>
      </c>
      <c r="N293" s="233"/>
      <c r="O293" s="233"/>
      <c r="P293" s="233"/>
      <c r="Q293" s="233"/>
      <c r="R293" s="233"/>
      <c r="S293" s="233"/>
      <c r="T293" s="233"/>
      <c r="U293" s="233"/>
      <c r="V293" s="234" t="s">
        <v>165</v>
      </c>
      <c r="W293" s="235"/>
      <c r="X293" s="235"/>
      <c r="Y293" s="235"/>
      <c r="Z293" s="235"/>
      <c r="AA293" s="235"/>
      <c r="AB293" s="236"/>
      <c r="AC293" s="233" t="s">
        <v>34</v>
      </c>
      <c r="AD293" s="233"/>
      <c r="AE293" s="233"/>
      <c r="AF293" s="233" t="s">
        <v>160</v>
      </c>
      <c r="AG293" s="233"/>
      <c r="AH293" s="233"/>
      <c r="AI293" s="233"/>
      <c r="AJ293" s="233"/>
      <c r="AK293" s="233"/>
      <c r="AL293" s="233"/>
      <c r="AM293" s="233"/>
      <c r="AN293" s="233"/>
      <c r="AO293" s="233" t="s">
        <v>164</v>
      </c>
      <c r="AP293" s="233"/>
      <c r="AQ293" s="233"/>
      <c r="AR293" s="233"/>
      <c r="AS293" s="233"/>
      <c r="AT293" s="233"/>
      <c r="AU293" s="233"/>
      <c r="AV293" s="233"/>
      <c r="AW293" s="233"/>
      <c r="AX293" s="234" t="s">
        <v>165</v>
      </c>
      <c r="AY293" s="235"/>
      <c r="AZ293" s="235"/>
      <c r="BA293" s="235"/>
      <c r="BB293" s="235"/>
      <c r="BC293" s="235"/>
      <c r="BD293" s="236"/>
      <c r="BE293" s="233" t="s">
        <v>34</v>
      </c>
      <c r="BF293" s="233"/>
      <c r="BG293" s="233"/>
      <c r="BH293" s="233" t="s">
        <v>160</v>
      </c>
      <c r="BI293" s="233"/>
      <c r="BJ293" s="233"/>
      <c r="BK293" s="233"/>
      <c r="BL293" s="233"/>
      <c r="BM293" s="233"/>
      <c r="BN293" s="233"/>
      <c r="BO293" s="233"/>
      <c r="BP293" s="233"/>
      <c r="BQ293" s="233" t="s">
        <v>164</v>
      </c>
      <c r="BR293" s="233"/>
      <c r="BS293" s="233"/>
      <c r="BT293" s="233"/>
      <c r="BU293" s="233"/>
      <c r="BV293" s="233"/>
      <c r="BW293" s="233"/>
      <c r="BX293" s="233"/>
      <c r="BY293" s="233"/>
      <c r="BZ293" s="234" t="s">
        <v>165</v>
      </c>
      <c r="CA293" s="235"/>
      <c r="CB293" s="235"/>
      <c r="CC293" s="235"/>
      <c r="CD293" s="235"/>
      <c r="CE293" s="235"/>
      <c r="CF293" s="236"/>
    </row>
    <row r="294" spans="1:84" ht="18" customHeight="1">
      <c r="A294" s="231" t="s">
        <v>161</v>
      </c>
      <c r="B294" s="231"/>
      <c r="C294" s="231"/>
      <c r="D294" s="232"/>
      <c r="E294" s="232"/>
      <c r="F294" s="232"/>
      <c r="G294" s="232"/>
      <c r="H294" s="232"/>
      <c r="I294" s="232"/>
      <c r="J294" s="232"/>
      <c r="K294" s="232"/>
      <c r="L294" s="232"/>
      <c r="M294" s="232"/>
      <c r="N294" s="232"/>
      <c r="O294" s="232"/>
      <c r="P294" s="232"/>
      <c r="Q294" s="232"/>
      <c r="R294" s="232"/>
      <c r="S294" s="232"/>
      <c r="T294" s="232"/>
      <c r="U294" s="232"/>
      <c r="V294" s="228"/>
      <c r="W294" s="229"/>
      <c r="X294" s="229"/>
      <c r="Y294" s="229"/>
      <c r="Z294" s="229"/>
      <c r="AA294" s="229"/>
      <c r="AB294" s="230"/>
      <c r="AC294" s="231" t="s">
        <v>182</v>
      </c>
      <c r="AD294" s="231"/>
      <c r="AE294" s="231"/>
      <c r="AF294" s="232"/>
      <c r="AG294" s="232"/>
      <c r="AH294" s="232"/>
      <c r="AI294" s="232"/>
      <c r="AJ294" s="232"/>
      <c r="AK294" s="232"/>
      <c r="AL294" s="232"/>
      <c r="AM294" s="232"/>
      <c r="AN294" s="232"/>
      <c r="AO294" s="232"/>
      <c r="AP294" s="232"/>
      <c r="AQ294" s="232"/>
      <c r="AR294" s="232"/>
      <c r="AS294" s="232"/>
      <c r="AT294" s="232"/>
      <c r="AU294" s="232"/>
      <c r="AV294" s="232"/>
      <c r="AW294" s="232"/>
      <c r="AX294" s="228"/>
      <c r="AY294" s="229"/>
      <c r="AZ294" s="229"/>
      <c r="BA294" s="229"/>
      <c r="BB294" s="229"/>
      <c r="BC294" s="229"/>
      <c r="BD294" s="230"/>
      <c r="BE294" s="231" t="s">
        <v>166</v>
      </c>
      <c r="BF294" s="231"/>
      <c r="BG294" s="231"/>
      <c r="BH294" s="232"/>
      <c r="BI294" s="232"/>
      <c r="BJ294" s="232"/>
      <c r="BK294" s="232"/>
      <c r="BL294" s="232"/>
      <c r="BM294" s="232"/>
      <c r="BN294" s="232"/>
      <c r="BO294" s="232"/>
      <c r="BP294" s="232"/>
      <c r="BQ294" s="232"/>
      <c r="BR294" s="232"/>
      <c r="BS294" s="232"/>
      <c r="BT294" s="232"/>
      <c r="BU294" s="232"/>
      <c r="BV294" s="232"/>
      <c r="BW294" s="232"/>
      <c r="BX294" s="232"/>
      <c r="BY294" s="232"/>
      <c r="BZ294" s="228"/>
      <c r="CA294" s="229"/>
      <c r="CB294" s="229"/>
      <c r="CC294" s="229"/>
      <c r="CD294" s="229"/>
      <c r="CE294" s="229"/>
      <c r="CF294" s="230"/>
    </row>
    <row r="295" spans="1:84" ht="18" customHeight="1">
      <c r="A295" s="227" t="s">
        <v>162</v>
      </c>
      <c r="B295" s="227"/>
      <c r="C295" s="227"/>
      <c r="D295" s="226"/>
      <c r="E295" s="226"/>
      <c r="F295" s="226"/>
      <c r="G295" s="226"/>
      <c r="H295" s="226"/>
      <c r="I295" s="226"/>
      <c r="J295" s="226"/>
      <c r="K295" s="226"/>
      <c r="L295" s="226"/>
      <c r="M295" s="226"/>
      <c r="N295" s="226"/>
      <c r="O295" s="226"/>
      <c r="P295" s="226"/>
      <c r="Q295" s="226"/>
      <c r="R295" s="226"/>
      <c r="S295" s="226"/>
      <c r="T295" s="226"/>
      <c r="U295" s="226"/>
      <c r="V295" s="223"/>
      <c r="W295" s="224"/>
      <c r="X295" s="224"/>
      <c r="Y295" s="224"/>
      <c r="Z295" s="224"/>
      <c r="AA295" s="224"/>
      <c r="AB295" s="225"/>
      <c r="AC295" s="227" t="s">
        <v>183</v>
      </c>
      <c r="AD295" s="227"/>
      <c r="AE295" s="227"/>
      <c r="AF295" s="226"/>
      <c r="AG295" s="226"/>
      <c r="AH295" s="226"/>
      <c r="AI295" s="226"/>
      <c r="AJ295" s="226"/>
      <c r="AK295" s="226"/>
      <c r="AL295" s="226"/>
      <c r="AM295" s="226"/>
      <c r="AN295" s="226"/>
      <c r="AO295" s="226"/>
      <c r="AP295" s="226"/>
      <c r="AQ295" s="226"/>
      <c r="AR295" s="226"/>
      <c r="AS295" s="226"/>
      <c r="AT295" s="226"/>
      <c r="AU295" s="226"/>
      <c r="AV295" s="226"/>
      <c r="AW295" s="226"/>
      <c r="AX295" s="223"/>
      <c r="AY295" s="224"/>
      <c r="AZ295" s="224"/>
      <c r="BA295" s="224"/>
      <c r="BB295" s="224"/>
      <c r="BC295" s="224"/>
      <c r="BD295" s="225"/>
      <c r="BE295" s="227" t="s">
        <v>167</v>
      </c>
      <c r="BF295" s="227"/>
      <c r="BG295" s="227"/>
      <c r="BH295" s="226"/>
      <c r="BI295" s="226"/>
      <c r="BJ295" s="226"/>
      <c r="BK295" s="226"/>
      <c r="BL295" s="226"/>
      <c r="BM295" s="226"/>
      <c r="BN295" s="226"/>
      <c r="BO295" s="226"/>
      <c r="BP295" s="226"/>
      <c r="BQ295" s="226"/>
      <c r="BR295" s="226"/>
      <c r="BS295" s="226"/>
      <c r="BT295" s="226"/>
      <c r="BU295" s="226"/>
      <c r="BV295" s="226"/>
      <c r="BW295" s="226"/>
      <c r="BX295" s="226"/>
      <c r="BY295" s="226"/>
      <c r="BZ295" s="223"/>
      <c r="CA295" s="224"/>
      <c r="CB295" s="224"/>
      <c r="CC295" s="224"/>
      <c r="CD295" s="224"/>
      <c r="CE295" s="224"/>
      <c r="CF295" s="225"/>
    </row>
    <row r="296" spans="1:84" ht="409.5">
      <c r="A296" s="26"/>
      <c r="B296" s="26"/>
      <c r="C296" s="26"/>
      <c r="D296" s="26"/>
      <c r="E296" s="26"/>
      <c r="F296" s="26"/>
      <c r="G296" s="26"/>
      <c r="H296" s="26"/>
      <c r="I296" s="26"/>
      <c r="J296" s="26"/>
      <c r="K296" s="26"/>
      <c r="L296" s="26"/>
      <c r="M296" s="26"/>
      <c r="N296" s="26"/>
      <c r="O296" s="26"/>
      <c r="P296" s="26"/>
      <c r="Q296" s="26"/>
      <c r="R296" s="26"/>
      <c r="S296" s="26"/>
      <c r="T296" s="27"/>
      <c r="U296" s="27"/>
      <c r="V296" s="27"/>
      <c r="W296" s="27"/>
      <c r="X296" s="27"/>
      <c r="Y296" s="27"/>
      <c r="Z296" s="27"/>
      <c r="AA296" s="27"/>
      <c r="AB296" s="27"/>
      <c r="AC296" s="27"/>
      <c r="AD296" s="27"/>
      <c r="AE296" s="27"/>
      <c r="AF296" s="27"/>
      <c r="AG296" s="27"/>
      <c r="AH296" s="27"/>
      <c r="AI296" s="27"/>
      <c r="AJ296" s="27"/>
      <c r="AK296" s="27"/>
      <c r="AL296" s="27"/>
      <c r="AM296" s="27"/>
      <c r="AN296" s="27"/>
      <c r="AO296" s="27"/>
      <c r="AP296" s="27"/>
      <c r="AQ296" s="27"/>
      <c r="AR296" s="27"/>
      <c r="AS296" s="27"/>
      <c r="AT296" s="27"/>
      <c r="AU296" s="27"/>
      <c r="AV296" s="27"/>
      <c r="AW296" s="27"/>
      <c r="AX296" s="27"/>
      <c r="AY296" s="27"/>
      <c r="AZ296" s="27"/>
      <c r="BA296" s="27"/>
      <c r="BB296" s="27"/>
      <c r="BC296" s="27"/>
      <c r="BD296" s="27"/>
      <c r="BE296" s="27"/>
      <c r="BF296" s="27"/>
      <c r="BG296" s="27"/>
      <c r="BH296" s="27"/>
      <c r="BI296" s="27"/>
      <c r="BJ296" s="27"/>
      <c r="BK296" s="27"/>
      <c r="BL296" s="27"/>
      <c r="BM296" s="27"/>
      <c r="BN296" s="27"/>
      <c r="BO296" s="27"/>
      <c r="BP296" s="27"/>
      <c r="BQ296" s="27"/>
      <c r="BR296" s="27"/>
      <c r="BS296" s="27"/>
      <c r="BT296" s="27"/>
      <c r="BU296" s="27"/>
      <c r="BV296" s="27"/>
      <c r="BW296" s="27"/>
      <c r="BX296" s="27"/>
      <c r="BY296" s="27"/>
      <c r="BZ296" s="27"/>
      <c r="CA296" s="27"/>
      <c r="CB296" s="27"/>
      <c r="CC296" s="27"/>
      <c r="CD296" s="28"/>
      <c r="CE296" s="28"/>
      <c r="CF296" s="28"/>
    </row>
    <row r="297" spans="1:84" ht="18" customHeight="1">
      <c r="A297" s="450" t="s">
        <v>288</v>
      </c>
      <c r="B297" s="451"/>
      <c r="C297" s="451"/>
      <c r="D297" s="29">
        <f>D9</f>
        <v>0</v>
      </c>
      <c r="E297" s="30">
        <f>E9</f>
        <v>0</v>
      </c>
      <c r="F297" s="452" t="s">
        <v>35</v>
      </c>
      <c r="G297" s="452"/>
      <c r="H297" s="452"/>
      <c r="I297" s="452"/>
      <c r="J297" s="452"/>
      <c r="K297" s="452"/>
      <c r="L297" s="452"/>
      <c r="M297" s="452"/>
      <c r="N297" s="452"/>
      <c r="O297" s="452"/>
      <c r="P297" s="452"/>
      <c r="Q297" s="452"/>
      <c r="R297" s="452"/>
      <c r="S297" s="452"/>
      <c r="T297" s="452"/>
      <c r="U297" s="452"/>
      <c r="V297" s="452"/>
      <c r="W297" s="430" t="s">
        <v>39</v>
      </c>
      <c r="X297" s="429"/>
      <c r="Y297" s="429"/>
      <c r="Z297" s="431"/>
      <c r="AA297" s="430">
        <f>IF('確定賃金内訳表'!$AA$2="","",'確定賃金内訳表'!$AA$2)</f>
      </c>
      <c r="AB297" s="429"/>
      <c r="AC297" s="429"/>
      <c r="AD297" s="429"/>
      <c r="AE297" s="429"/>
      <c r="AF297" s="429"/>
      <c r="AG297" s="429"/>
      <c r="AH297" s="429"/>
      <c r="AI297" s="429"/>
      <c r="AJ297" s="429"/>
      <c r="AK297" s="429"/>
      <c r="AL297" s="429"/>
      <c r="AM297" s="431"/>
      <c r="AN297" s="453" t="s">
        <v>40</v>
      </c>
      <c r="AO297" s="454"/>
      <c r="AP297" s="454"/>
      <c r="AQ297" s="455"/>
      <c r="AR297" s="454">
        <f>IF('確定賃金内訳表'!$AA$4="","",'確定賃金内訳表'!$AA$4&amp;"-"&amp;'確定賃金内訳表'!$AE$4&amp;"-"&amp;'確定賃金内訳表'!$AJ$4)</f>
      </c>
      <c r="AS297" s="454"/>
      <c r="AT297" s="454"/>
      <c r="AU297" s="454"/>
      <c r="AV297" s="454"/>
      <c r="AW297" s="454"/>
      <c r="AX297" s="454"/>
      <c r="AY297" s="455"/>
      <c r="AZ297" s="429" t="s">
        <v>41</v>
      </c>
      <c r="BA297" s="429"/>
      <c r="BB297" s="429"/>
      <c r="BC297" s="429"/>
      <c r="BD297" s="430">
        <f>IF('確定賃金内訳表'!$AV$4="","",'確定賃金内訳表'!$AV$4)</f>
      </c>
      <c r="BE297" s="429"/>
      <c r="BF297" s="429"/>
      <c r="BG297" s="429"/>
      <c r="BH297" s="429"/>
      <c r="BI297" s="429"/>
      <c r="BJ297" s="429"/>
      <c r="BK297" s="429"/>
      <c r="BL297" s="429"/>
      <c r="BM297" s="429"/>
      <c r="BN297" s="431"/>
      <c r="BO297" s="432" t="s">
        <v>7</v>
      </c>
      <c r="BP297" s="433"/>
      <c r="BQ297" s="433"/>
      <c r="BR297" s="434"/>
      <c r="BS297" s="32">
        <f>IF('確定賃金内訳表'!$AA$5="","",'確定賃金内訳表'!$AA$5)</f>
      </c>
      <c r="BT297" s="33">
        <f>IF('確定賃金内訳表'!$AB$5="","",'確定賃金内訳表'!$AB$5)</f>
      </c>
      <c r="BU297" s="34">
        <f>IF('確定賃金内訳表'!$AC$5="","",'確定賃金内訳表'!$AC$5)</f>
      </c>
      <c r="BV297" s="31">
        <f>IF('確定賃金内訳表'!$AD$5="","",'確定賃金内訳表'!$AD$5)</f>
      </c>
      <c r="BW297" s="33">
        <f>IF('確定賃金内訳表'!AE$5="","",'確定賃金内訳表'!$AE$5)</f>
      </c>
      <c r="BX297" s="31">
        <f>IF('確定賃金内訳表'!$AF$5="","",'確定賃金内訳表'!$AF$5)</f>
      </c>
      <c r="BY297" s="35">
        <f>IF('確定賃金内訳表'!$AG$5="","",'確定賃金内訳表'!$AG$5)</f>
      </c>
      <c r="BZ297" s="35">
        <f>IF('確定賃金内訳表'!$AH$5="","",'確定賃金内訳表'!$AH$5)</f>
      </c>
      <c r="CA297" s="35">
        <f>IF('確定賃金内訳表'!$AI$5="","",'確定賃金内訳表'!$AI$5)</f>
      </c>
      <c r="CB297" s="35">
        <f>IF('確定賃金内訳表'!$AJ$5="","",'確定賃金内訳表'!$AJ$5)</f>
      </c>
      <c r="CC297" s="33">
        <f>IF('確定賃金内訳表'!$AK$5="","",'確定賃金内訳表'!$AK$5)</f>
      </c>
      <c r="CD297" s="31">
        <f>IF('確定賃金内訳表'!$AL$5="","",'確定賃金内訳表'!$AL$5)</f>
      </c>
      <c r="CE297" s="35">
        <f>IF('確定賃金内訳表'!$AM$5="","",'確定賃金内訳表'!$AM$5)</f>
      </c>
      <c r="CF297" s="36">
        <f>IF('確定賃金内訳表'!$AN$5="","",'確定賃金内訳表'!$AN$5)</f>
      </c>
    </row>
    <row r="298" spans="1:84" ht="18" customHeight="1">
      <c r="A298" s="37"/>
      <c r="B298" s="38"/>
      <c r="C298" s="435" t="s">
        <v>202</v>
      </c>
      <c r="D298" s="436"/>
      <c r="E298" s="436"/>
      <c r="F298" s="436"/>
      <c r="G298" s="436"/>
      <c r="H298" s="436"/>
      <c r="I298" s="436"/>
      <c r="J298" s="436"/>
      <c r="K298" s="436"/>
      <c r="L298" s="436"/>
      <c r="M298" s="437"/>
      <c r="N298" s="441" t="s">
        <v>145</v>
      </c>
      <c r="O298" s="442"/>
      <c r="P298" s="442"/>
      <c r="Q298" s="442"/>
      <c r="R298" s="442"/>
      <c r="S298" s="443"/>
      <c r="T298" s="444" t="s">
        <v>146</v>
      </c>
      <c r="U298" s="445"/>
      <c r="V298" s="445"/>
      <c r="W298" s="445"/>
      <c r="X298" s="445"/>
      <c r="Y298" s="445"/>
      <c r="Z298" s="445"/>
      <c r="AA298" s="445"/>
      <c r="AB298" s="445"/>
      <c r="AC298" s="445"/>
      <c r="AD298" s="445"/>
      <c r="AE298" s="445"/>
      <c r="AF298" s="445"/>
      <c r="AG298" s="445"/>
      <c r="AH298" s="445"/>
      <c r="AI298" s="445"/>
      <c r="AJ298" s="445"/>
      <c r="AK298" s="445"/>
      <c r="AL298" s="445"/>
      <c r="AM298" s="445"/>
      <c r="AN298" s="445"/>
      <c r="AO298" s="445"/>
      <c r="AP298" s="445"/>
      <c r="AQ298" s="445"/>
      <c r="AR298" s="445"/>
      <c r="AS298" s="445"/>
      <c r="AT298" s="445"/>
      <c r="AU298" s="445"/>
      <c r="AV298" s="445"/>
      <c r="AW298" s="445"/>
      <c r="AX298" s="445"/>
      <c r="AY298" s="445"/>
      <c r="AZ298" s="445"/>
      <c r="BA298" s="445"/>
      <c r="BB298" s="445"/>
      <c r="BC298" s="445"/>
      <c r="BD298" s="445"/>
      <c r="BE298" s="445"/>
      <c r="BF298" s="445"/>
      <c r="BG298" s="445"/>
      <c r="BH298" s="445"/>
      <c r="BI298" s="445"/>
      <c r="BJ298" s="445"/>
      <c r="BK298" s="445"/>
      <c r="BL298" s="445"/>
      <c r="BM298" s="445"/>
      <c r="BN298" s="445"/>
      <c r="BO298" s="445"/>
      <c r="BP298" s="445"/>
      <c r="BQ298" s="445"/>
      <c r="BR298" s="445"/>
      <c r="BS298" s="445"/>
      <c r="BT298" s="445"/>
      <c r="BU298" s="445"/>
      <c r="BV298" s="445"/>
      <c r="BW298" s="445"/>
      <c r="BX298" s="445"/>
      <c r="BY298" s="445"/>
      <c r="BZ298" s="445"/>
      <c r="CA298" s="445"/>
      <c r="CB298" s="445"/>
      <c r="CC298" s="445"/>
      <c r="CD298" s="445"/>
      <c r="CE298" s="445"/>
      <c r="CF298" s="446"/>
    </row>
    <row r="299" spans="1:92" ht="18" customHeight="1">
      <c r="A299" s="39"/>
      <c r="B299" s="40"/>
      <c r="C299" s="438"/>
      <c r="D299" s="439"/>
      <c r="E299" s="439"/>
      <c r="F299" s="439"/>
      <c r="G299" s="439"/>
      <c r="H299" s="439"/>
      <c r="I299" s="439"/>
      <c r="J299" s="439"/>
      <c r="K299" s="439"/>
      <c r="L299" s="439"/>
      <c r="M299" s="440"/>
      <c r="N299" s="447" t="s">
        <v>12</v>
      </c>
      <c r="O299" s="448"/>
      <c r="P299" s="448" t="s">
        <v>13</v>
      </c>
      <c r="Q299" s="448"/>
      <c r="R299" s="448" t="s">
        <v>14</v>
      </c>
      <c r="S299" s="449"/>
      <c r="T299" s="290" t="s">
        <v>15</v>
      </c>
      <c r="U299" s="291"/>
      <c r="V299" s="291"/>
      <c r="W299" s="291"/>
      <c r="X299" s="291" t="s">
        <v>16</v>
      </c>
      <c r="Y299" s="291"/>
      <c r="Z299" s="291"/>
      <c r="AA299" s="291"/>
      <c r="AB299" s="291" t="s">
        <v>17</v>
      </c>
      <c r="AC299" s="291"/>
      <c r="AD299" s="291"/>
      <c r="AE299" s="291"/>
      <c r="AF299" s="291" t="s">
        <v>18</v>
      </c>
      <c r="AG299" s="291"/>
      <c r="AH299" s="291"/>
      <c r="AI299" s="291"/>
      <c r="AJ299" s="291" t="s">
        <v>19</v>
      </c>
      <c r="AK299" s="291"/>
      <c r="AL299" s="291"/>
      <c r="AM299" s="291"/>
      <c r="AN299" s="291" t="s">
        <v>20</v>
      </c>
      <c r="AO299" s="291"/>
      <c r="AP299" s="291"/>
      <c r="AQ299" s="291"/>
      <c r="AR299" s="291" t="s">
        <v>21</v>
      </c>
      <c r="AS299" s="291"/>
      <c r="AT299" s="291"/>
      <c r="AU299" s="291"/>
      <c r="AV299" s="291" t="s">
        <v>173</v>
      </c>
      <c r="AW299" s="291"/>
      <c r="AX299" s="291"/>
      <c r="AY299" s="291"/>
      <c r="AZ299" s="291" t="s">
        <v>22</v>
      </c>
      <c r="BA299" s="291"/>
      <c r="BB299" s="291"/>
      <c r="BC299" s="291"/>
      <c r="BD299" s="291" t="s">
        <v>23</v>
      </c>
      <c r="BE299" s="291"/>
      <c r="BF299" s="291"/>
      <c r="BG299" s="291"/>
      <c r="BH299" s="291" t="s">
        <v>24</v>
      </c>
      <c r="BI299" s="291"/>
      <c r="BJ299" s="291"/>
      <c r="BK299" s="291"/>
      <c r="BL299" s="291" t="s">
        <v>25</v>
      </c>
      <c r="BM299" s="291"/>
      <c r="BN299" s="291"/>
      <c r="BO299" s="291"/>
      <c r="BP299" s="424" t="s">
        <v>200</v>
      </c>
      <c r="BQ299" s="425"/>
      <c r="BR299" s="82">
        <f>IF($BR$11=0,"",$BR$11)</f>
      </c>
      <c r="BS299" s="42" t="s">
        <v>201</v>
      </c>
      <c r="BT299" s="424" t="s">
        <v>200</v>
      </c>
      <c r="BU299" s="425"/>
      <c r="BV299" s="41">
        <f>IF($BV$11=0,"",$BV$11)</f>
      </c>
      <c r="BW299" s="42" t="s">
        <v>201</v>
      </c>
      <c r="BX299" s="424" t="s">
        <v>200</v>
      </c>
      <c r="BY299" s="425"/>
      <c r="BZ299" s="41">
        <f>IF($BZ$11=0,"",$BZ$11)</f>
      </c>
      <c r="CA299" s="42" t="s">
        <v>201</v>
      </c>
      <c r="CB299" s="323" t="s">
        <v>42</v>
      </c>
      <c r="CC299" s="323"/>
      <c r="CD299" s="323"/>
      <c r="CE299" s="323"/>
      <c r="CF299" s="327"/>
      <c r="CH299" s="43"/>
      <c r="CI299" s="43"/>
      <c r="CJ299" s="43"/>
      <c r="CK299" s="374"/>
      <c r="CL299" s="374"/>
      <c r="CM299" s="374"/>
      <c r="CN299" s="374"/>
    </row>
    <row r="300" spans="1:84" ht="18" customHeight="1">
      <c r="A300" s="426" t="s">
        <v>163</v>
      </c>
      <c r="B300" s="44" t="s">
        <v>157</v>
      </c>
      <c r="C300" s="45" t="s">
        <v>168</v>
      </c>
      <c r="D300" s="400" t="s">
        <v>150</v>
      </c>
      <c r="E300" s="400"/>
      <c r="F300" s="400"/>
      <c r="G300" s="401"/>
      <c r="H300" s="313"/>
      <c r="I300" s="314"/>
      <c r="J300" s="314"/>
      <c r="K300" s="314"/>
      <c r="L300" s="314"/>
      <c r="M300" s="315"/>
      <c r="N300" s="316">
        <f>IF(H300="","","○")</f>
      </c>
      <c r="O300" s="317"/>
      <c r="P300" s="317"/>
      <c r="Q300" s="317"/>
      <c r="R300" s="317"/>
      <c r="S300" s="318"/>
      <c r="T300" s="423"/>
      <c r="U300" s="421"/>
      <c r="V300" s="421"/>
      <c r="W300" s="421"/>
      <c r="X300" s="385"/>
      <c r="Y300" s="386"/>
      <c r="Z300" s="386"/>
      <c r="AA300" s="387"/>
      <c r="AB300" s="385"/>
      <c r="AC300" s="386"/>
      <c r="AD300" s="386"/>
      <c r="AE300" s="387"/>
      <c r="AF300" s="385"/>
      <c r="AG300" s="386"/>
      <c r="AH300" s="386"/>
      <c r="AI300" s="387"/>
      <c r="AJ300" s="385"/>
      <c r="AK300" s="386"/>
      <c r="AL300" s="386"/>
      <c r="AM300" s="387"/>
      <c r="AN300" s="385"/>
      <c r="AO300" s="386"/>
      <c r="AP300" s="386"/>
      <c r="AQ300" s="387"/>
      <c r="AR300" s="385"/>
      <c r="AS300" s="386"/>
      <c r="AT300" s="386"/>
      <c r="AU300" s="387"/>
      <c r="AV300" s="385"/>
      <c r="AW300" s="386"/>
      <c r="AX300" s="386"/>
      <c r="AY300" s="387"/>
      <c r="AZ300" s="385"/>
      <c r="BA300" s="386"/>
      <c r="BB300" s="386"/>
      <c r="BC300" s="387"/>
      <c r="BD300" s="385"/>
      <c r="BE300" s="386"/>
      <c r="BF300" s="386"/>
      <c r="BG300" s="387"/>
      <c r="BH300" s="385"/>
      <c r="BI300" s="386"/>
      <c r="BJ300" s="386"/>
      <c r="BK300" s="387"/>
      <c r="BL300" s="385"/>
      <c r="BM300" s="386"/>
      <c r="BN300" s="386"/>
      <c r="BO300" s="387"/>
      <c r="BP300" s="385"/>
      <c r="BQ300" s="386"/>
      <c r="BR300" s="386"/>
      <c r="BS300" s="387"/>
      <c r="BT300" s="421"/>
      <c r="BU300" s="421"/>
      <c r="BV300" s="421"/>
      <c r="BW300" s="421"/>
      <c r="BX300" s="421"/>
      <c r="BY300" s="421"/>
      <c r="BZ300" s="421"/>
      <c r="CA300" s="421"/>
      <c r="CB300" s="343">
        <f>IF(SUM(T300:CA300)=0,"",SUM(T300:CA300))</f>
      </c>
      <c r="CC300" s="343"/>
      <c r="CD300" s="343"/>
      <c r="CE300" s="343"/>
      <c r="CF300" s="343"/>
    </row>
    <row r="301" spans="1:84" ht="18" customHeight="1">
      <c r="A301" s="427"/>
      <c r="B301" s="422" t="s">
        <v>156</v>
      </c>
      <c r="C301" s="45"/>
      <c r="D301" s="302" t="s">
        <v>26</v>
      </c>
      <c r="E301" s="302"/>
      <c r="F301" s="302"/>
      <c r="G301" s="303"/>
      <c r="H301" s="293"/>
      <c r="I301" s="294"/>
      <c r="J301" s="294"/>
      <c r="K301" s="294"/>
      <c r="L301" s="294"/>
      <c r="M301" s="295"/>
      <c r="N301" s="296">
        <f>IF(H301="","","○")</f>
      </c>
      <c r="O301" s="297"/>
      <c r="P301" s="297"/>
      <c r="Q301" s="297"/>
      <c r="R301" s="297"/>
      <c r="S301" s="298"/>
      <c r="T301" s="420"/>
      <c r="U301" s="378"/>
      <c r="V301" s="378"/>
      <c r="W301" s="287"/>
      <c r="X301" s="377"/>
      <c r="Y301" s="378"/>
      <c r="Z301" s="378"/>
      <c r="AA301" s="287"/>
      <c r="AB301" s="377"/>
      <c r="AC301" s="378"/>
      <c r="AD301" s="378"/>
      <c r="AE301" s="287"/>
      <c r="AF301" s="377"/>
      <c r="AG301" s="378"/>
      <c r="AH301" s="378"/>
      <c r="AI301" s="287"/>
      <c r="AJ301" s="377"/>
      <c r="AK301" s="378"/>
      <c r="AL301" s="378"/>
      <c r="AM301" s="287"/>
      <c r="AN301" s="377"/>
      <c r="AO301" s="378"/>
      <c r="AP301" s="378"/>
      <c r="AQ301" s="287"/>
      <c r="AR301" s="377"/>
      <c r="AS301" s="378"/>
      <c r="AT301" s="378"/>
      <c r="AU301" s="287"/>
      <c r="AV301" s="377"/>
      <c r="AW301" s="378"/>
      <c r="AX301" s="378"/>
      <c r="AY301" s="287"/>
      <c r="AZ301" s="377"/>
      <c r="BA301" s="378"/>
      <c r="BB301" s="378"/>
      <c r="BC301" s="287"/>
      <c r="BD301" s="377"/>
      <c r="BE301" s="378"/>
      <c r="BF301" s="378"/>
      <c r="BG301" s="287"/>
      <c r="BH301" s="377"/>
      <c r="BI301" s="378"/>
      <c r="BJ301" s="378"/>
      <c r="BK301" s="287"/>
      <c r="BL301" s="377"/>
      <c r="BM301" s="378"/>
      <c r="BN301" s="378"/>
      <c r="BO301" s="287"/>
      <c r="BP301" s="377"/>
      <c r="BQ301" s="378"/>
      <c r="BR301" s="378"/>
      <c r="BS301" s="287"/>
      <c r="BT301" s="377"/>
      <c r="BU301" s="378"/>
      <c r="BV301" s="378"/>
      <c r="BW301" s="287"/>
      <c r="BX301" s="377"/>
      <c r="BY301" s="378"/>
      <c r="BZ301" s="378"/>
      <c r="CA301" s="287"/>
      <c r="CB301" s="253">
        <f>IF(SUM(T301:CA301)=0,"",SUM(T301:CA301))</f>
      </c>
      <c r="CC301" s="253"/>
      <c r="CD301" s="253"/>
      <c r="CE301" s="253"/>
      <c r="CF301" s="253"/>
    </row>
    <row r="302" spans="1:84" ht="18" customHeight="1">
      <c r="A302" s="427"/>
      <c r="B302" s="422"/>
      <c r="C302" s="45"/>
      <c r="D302" s="45"/>
      <c r="E302" s="45"/>
      <c r="F302" s="45"/>
      <c r="G302" s="45"/>
      <c r="H302" s="293"/>
      <c r="I302" s="294"/>
      <c r="J302" s="294"/>
      <c r="K302" s="294"/>
      <c r="L302" s="294"/>
      <c r="M302" s="295"/>
      <c r="N302" s="296">
        <f>IF(H302="","","○")</f>
      </c>
      <c r="O302" s="297"/>
      <c r="P302" s="297"/>
      <c r="Q302" s="297"/>
      <c r="R302" s="297"/>
      <c r="S302" s="298"/>
      <c r="T302" s="420"/>
      <c r="U302" s="378"/>
      <c r="V302" s="378"/>
      <c r="W302" s="287"/>
      <c r="X302" s="377"/>
      <c r="Y302" s="378"/>
      <c r="Z302" s="378"/>
      <c r="AA302" s="287"/>
      <c r="AB302" s="377"/>
      <c r="AC302" s="378"/>
      <c r="AD302" s="378"/>
      <c r="AE302" s="287"/>
      <c r="AF302" s="377"/>
      <c r="AG302" s="378"/>
      <c r="AH302" s="378"/>
      <c r="AI302" s="287"/>
      <c r="AJ302" s="377"/>
      <c r="AK302" s="378"/>
      <c r="AL302" s="378"/>
      <c r="AM302" s="287"/>
      <c r="AN302" s="377"/>
      <c r="AO302" s="378"/>
      <c r="AP302" s="378"/>
      <c r="AQ302" s="287"/>
      <c r="AR302" s="377"/>
      <c r="AS302" s="378"/>
      <c r="AT302" s="378"/>
      <c r="AU302" s="287"/>
      <c r="AV302" s="377"/>
      <c r="AW302" s="378"/>
      <c r="AX302" s="378"/>
      <c r="AY302" s="287"/>
      <c r="AZ302" s="377"/>
      <c r="BA302" s="378"/>
      <c r="BB302" s="378"/>
      <c r="BC302" s="287"/>
      <c r="BD302" s="377"/>
      <c r="BE302" s="378"/>
      <c r="BF302" s="378"/>
      <c r="BG302" s="287"/>
      <c r="BH302" s="377"/>
      <c r="BI302" s="378"/>
      <c r="BJ302" s="378"/>
      <c r="BK302" s="287"/>
      <c r="BL302" s="377"/>
      <c r="BM302" s="378"/>
      <c r="BN302" s="378"/>
      <c r="BO302" s="287"/>
      <c r="BP302" s="377"/>
      <c r="BQ302" s="378"/>
      <c r="BR302" s="378"/>
      <c r="BS302" s="287"/>
      <c r="BT302" s="377"/>
      <c r="BU302" s="378"/>
      <c r="BV302" s="378"/>
      <c r="BW302" s="287"/>
      <c r="BX302" s="377"/>
      <c r="BY302" s="378"/>
      <c r="BZ302" s="378"/>
      <c r="CA302" s="287"/>
      <c r="CB302" s="253">
        <f>IF(SUM(T302:CA302)=0,"",SUM(T302:CA302))</f>
      </c>
      <c r="CC302" s="253"/>
      <c r="CD302" s="253"/>
      <c r="CE302" s="253"/>
      <c r="CF302" s="253"/>
    </row>
    <row r="303" spans="1:84" ht="18" customHeight="1">
      <c r="A303" s="427"/>
      <c r="B303" s="422"/>
      <c r="C303" s="47" t="s">
        <v>27</v>
      </c>
      <c r="D303" s="48"/>
      <c r="E303" s="419" t="s">
        <v>28</v>
      </c>
      <c r="F303" s="419"/>
      <c r="G303" s="419"/>
      <c r="H303" s="419"/>
      <c r="I303" s="419"/>
      <c r="J303" s="419"/>
      <c r="K303" s="419"/>
      <c r="L303" s="419"/>
      <c r="M303" s="49"/>
      <c r="N303" s="340" t="s">
        <v>137</v>
      </c>
      <c r="O303" s="341"/>
      <c r="P303" s="341" t="s">
        <v>137</v>
      </c>
      <c r="Q303" s="341"/>
      <c r="R303" s="341" t="s">
        <v>137</v>
      </c>
      <c r="S303" s="342"/>
      <c r="T303" s="336">
        <f>IF(SUM(T300:W302)=0,"",SUM(T300:W302))</f>
      </c>
      <c r="U303" s="253"/>
      <c r="V303" s="253"/>
      <c r="W303" s="253"/>
      <c r="X303" s="336">
        <f>IF(SUM(X300:AA302)=0,"",SUM(X300:AA302))</f>
      </c>
      <c r="Y303" s="253"/>
      <c r="Z303" s="253"/>
      <c r="AA303" s="253"/>
      <c r="AB303" s="336">
        <f>IF(SUM(AB300:AE302)=0,"",SUM(AB300:AE302))</f>
      </c>
      <c r="AC303" s="253"/>
      <c r="AD303" s="253"/>
      <c r="AE303" s="253"/>
      <c r="AF303" s="336">
        <f>IF(SUM(AF300:AI302)=0,"",SUM(AF300:AI302))</f>
      </c>
      <c r="AG303" s="253"/>
      <c r="AH303" s="253"/>
      <c r="AI303" s="253"/>
      <c r="AJ303" s="336">
        <f>IF(SUM(AJ300:AM302)=0,"",SUM(AJ300:AM302))</f>
      </c>
      <c r="AK303" s="253"/>
      <c r="AL303" s="253"/>
      <c r="AM303" s="253"/>
      <c r="AN303" s="336">
        <f>IF(SUM(AN300:AQ302)=0,"",SUM(AN300:AQ302))</f>
      </c>
      <c r="AO303" s="253"/>
      <c r="AP303" s="253"/>
      <c r="AQ303" s="253"/>
      <c r="AR303" s="336">
        <f>IF(SUM(AR300:AU302)=0,"",SUM(AR300:AU302))</f>
      </c>
      <c r="AS303" s="253"/>
      <c r="AT303" s="253"/>
      <c r="AU303" s="253"/>
      <c r="AV303" s="336">
        <f>IF(SUM(AV300:AY302)=0,"",SUM(AV300:AY302))</f>
      </c>
      <c r="AW303" s="253"/>
      <c r="AX303" s="253"/>
      <c r="AY303" s="253"/>
      <c r="AZ303" s="336">
        <f>IF(SUM(AZ300:BC302)=0,"",SUM(AZ300:BC302))</f>
      </c>
      <c r="BA303" s="253"/>
      <c r="BB303" s="253"/>
      <c r="BC303" s="253"/>
      <c r="BD303" s="336">
        <f>IF(SUM(BD300:BG302)=0,"",SUM(BD300:BG302))</f>
      </c>
      <c r="BE303" s="253"/>
      <c r="BF303" s="253"/>
      <c r="BG303" s="253"/>
      <c r="BH303" s="336">
        <f>IF(SUM(BH300:BK302)=0,"",SUM(BH300:BK302))</f>
      </c>
      <c r="BI303" s="253"/>
      <c r="BJ303" s="253"/>
      <c r="BK303" s="253"/>
      <c r="BL303" s="336">
        <f>IF(SUM(BL300:BO302)=0,"",SUM(BL300:BO302))</f>
      </c>
      <c r="BM303" s="253"/>
      <c r="BN303" s="253"/>
      <c r="BO303" s="253"/>
      <c r="BP303" s="336">
        <f>IF(SUM(BP300:BS302)=0,"",SUM(BP300:BS302))</f>
      </c>
      <c r="BQ303" s="253"/>
      <c r="BR303" s="253"/>
      <c r="BS303" s="253"/>
      <c r="BT303" s="336">
        <f>IF(SUM(BT300:BW302)=0,"",SUM(BT300:BW302))</f>
      </c>
      <c r="BU303" s="253"/>
      <c r="BV303" s="253"/>
      <c r="BW303" s="253"/>
      <c r="BX303" s="336">
        <f>IF(SUM(BX300:CA302)=0,"",SUM(BX300:CA302))</f>
      </c>
      <c r="BY303" s="253"/>
      <c r="BZ303" s="253"/>
      <c r="CA303" s="253"/>
      <c r="CB303" s="253">
        <f>SUM(CB300:CF302)</f>
        <v>0</v>
      </c>
      <c r="CC303" s="253"/>
      <c r="CD303" s="253"/>
      <c r="CE303" s="253"/>
      <c r="CF303" s="253"/>
    </row>
    <row r="304" spans="1:84" ht="18" customHeight="1" hidden="1">
      <c r="A304" s="427"/>
      <c r="B304" s="422"/>
      <c r="C304" s="50"/>
      <c r="D304" s="51"/>
      <c r="E304" s="413" t="s">
        <v>180</v>
      </c>
      <c r="F304" s="413"/>
      <c r="G304" s="413"/>
      <c r="H304" s="414"/>
      <c r="I304" s="414"/>
      <c r="J304" s="414"/>
      <c r="K304" s="414"/>
      <c r="L304" s="414"/>
      <c r="M304" s="52"/>
      <c r="N304" s="415" t="s">
        <v>137</v>
      </c>
      <c r="O304" s="416"/>
      <c r="P304" s="416" t="s">
        <v>137</v>
      </c>
      <c r="Q304" s="416"/>
      <c r="R304" s="416" t="s">
        <v>137</v>
      </c>
      <c r="S304" s="417"/>
      <c r="T304" s="418">
        <f>IF(T303="","",COUNTIF(T300:W302,"&gt;0"))</f>
      </c>
      <c r="U304" s="406"/>
      <c r="V304" s="406"/>
      <c r="W304" s="406"/>
      <c r="X304" s="406">
        <f>IF(X303="","",COUNTIF(X300:AA302,"&gt;0"))</f>
      </c>
      <c r="Y304" s="406"/>
      <c r="Z304" s="406"/>
      <c r="AA304" s="406"/>
      <c r="AB304" s="406">
        <f>IF(AB303="","",COUNTIF(AB300:AE302,"&gt;0"))</f>
      </c>
      <c r="AC304" s="406"/>
      <c r="AD304" s="406"/>
      <c r="AE304" s="406"/>
      <c r="AF304" s="406">
        <f>IF(AF303="","",COUNTIF(AF300:AI302,"&gt;0"))</f>
      </c>
      <c r="AG304" s="406"/>
      <c r="AH304" s="406"/>
      <c r="AI304" s="406"/>
      <c r="AJ304" s="406">
        <f>IF(AJ303="","",COUNTIF(AJ300:AM302,"&gt;0"))</f>
      </c>
      <c r="AK304" s="406"/>
      <c r="AL304" s="406"/>
      <c r="AM304" s="406"/>
      <c r="AN304" s="406">
        <f>IF(AN303="","",COUNTIF(AN300:AQ302,"&gt;0"))</f>
      </c>
      <c r="AO304" s="406"/>
      <c r="AP304" s="406"/>
      <c r="AQ304" s="406"/>
      <c r="AR304" s="406">
        <f>IF(AR303="","",COUNTIF(AR300:AU302,"&gt;0"))</f>
      </c>
      <c r="AS304" s="406"/>
      <c r="AT304" s="406"/>
      <c r="AU304" s="406"/>
      <c r="AV304" s="406">
        <f>IF(AV303="","",COUNTIF(AV300:AY302,"&gt;0"))</f>
      </c>
      <c r="AW304" s="406"/>
      <c r="AX304" s="406"/>
      <c r="AY304" s="406"/>
      <c r="AZ304" s="406">
        <f>IF(AZ303="","",COUNTIF(AZ300:BC302,"&gt;0"))</f>
      </c>
      <c r="BA304" s="406"/>
      <c r="BB304" s="406"/>
      <c r="BC304" s="406"/>
      <c r="BD304" s="406">
        <f>IF(BD303="","",COUNTIF(BD300:BG302,"&gt;0"))</f>
      </c>
      <c r="BE304" s="406"/>
      <c r="BF304" s="406"/>
      <c r="BG304" s="406"/>
      <c r="BH304" s="406">
        <f>IF(BH303="","",COUNTIF(BH300:BK302,"&gt;0"))</f>
      </c>
      <c r="BI304" s="406"/>
      <c r="BJ304" s="406"/>
      <c r="BK304" s="406"/>
      <c r="BL304" s="406">
        <f>IF(BL303="","",COUNTIF(BL300:BO302,"&gt;0"))</f>
      </c>
      <c r="BM304" s="406"/>
      <c r="BN304" s="406"/>
      <c r="BO304" s="406"/>
      <c r="BP304" s="407"/>
      <c r="BQ304" s="407"/>
      <c r="BR304" s="407"/>
      <c r="BS304" s="407"/>
      <c r="BT304" s="407"/>
      <c r="BU304" s="407"/>
      <c r="BV304" s="407"/>
      <c r="BW304" s="407"/>
      <c r="BX304" s="407"/>
      <c r="BY304" s="407"/>
      <c r="BZ304" s="407"/>
      <c r="CA304" s="407"/>
      <c r="CB304" s="408">
        <f>IF(SUM(T304:CA304)=0,"",SUM(T304:CA304))</f>
      </c>
      <c r="CC304" s="409"/>
      <c r="CD304" s="409"/>
      <c r="CE304" s="409"/>
      <c r="CF304" s="410"/>
    </row>
    <row r="305" spans="1:84" ht="18" customHeight="1">
      <c r="A305" s="427"/>
      <c r="B305" s="422"/>
      <c r="C305" s="45" t="s">
        <v>147</v>
      </c>
      <c r="D305" s="411" t="s">
        <v>148</v>
      </c>
      <c r="E305" s="411"/>
      <c r="F305" s="411"/>
      <c r="G305" s="412"/>
      <c r="H305" s="293"/>
      <c r="I305" s="294"/>
      <c r="J305" s="294"/>
      <c r="K305" s="294"/>
      <c r="L305" s="294"/>
      <c r="M305" s="295"/>
      <c r="N305" s="296">
        <f>IF(H305="","","○")</f>
      </c>
      <c r="O305" s="297"/>
      <c r="P305" s="297">
        <f>IF(H305="","","○")</f>
      </c>
      <c r="Q305" s="297"/>
      <c r="R305" s="375"/>
      <c r="S305" s="376"/>
      <c r="T305" s="287"/>
      <c r="U305" s="288"/>
      <c r="V305" s="288"/>
      <c r="W305" s="288"/>
      <c r="X305" s="287"/>
      <c r="Y305" s="288"/>
      <c r="Z305" s="288"/>
      <c r="AA305" s="288"/>
      <c r="AB305" s="287"/>
      <c r="AC305" s="288"/>
      <c r="AD305" s="288"/>
      <c r="AE305" s="288"/>
      <c r="AF305" s="287"/>
      <c r="AG305" s="288"/>
      <c r="AH305" s="288"/>
      <c r="AI305" s="288"/>
      <c r="AJ305" s="287"/>
      <c r="AK305" s="288"/>
      <c r="AL305" s="288"/>
      <c r="AM305" s="288"/>
      <c r="AN305" s="287"/>
      <c r="AO305" s="288"/>
      <c r="AP305" s="288"/>
      <c r="AQ305" s="288"/>
      <c r="AR305" s="287"/>
      <c r="AS305" s="288"/>
      <c r="AT305" s="288"/>
      <c r="AU305" s="288"/>
      <c r="AV305" s="287"/>
      <c r="AW305" s="288"/>
      <c r="AX305" s="288"/>
      <c r="AY305" s="288"/>
      <c r="AZ305" s="287"/>
      <c r="BA305" s="288"/>
      <c r="BB305" s="288"/>
      <c r="BC305" s="288"/>
      <c r="BD305" s="287"/>
      <c r="BE305" s="288"/>
      <c r="BF305" s="288"/>
      <c r="BG305" s="288"/>
      <c r="BH305" s="287"/>
      <c r="BI305" s="288"/>
      <c r="BJ305" s="288"/>
      <c r="BK305" s="288"/>
      <c r="BL305" s="287"/>
      <c r="BM305" s="288"/>
      <c r="BN305" s="288"/>
      <c r="BO305" s="288"/>
      <c r="BP305" s="287"/>
      <c r="BQ305" s="288"/>
      <c r="BR305" s="288"/>
      <c r="BS305" s="288"/>
      <c r="BT305" s="287"/>
      <c r="BU305" s="288"/>
      <c r="BV305" s="288"/>
      <c r="BW305" s="288"/>
      <c r="BX305" s="287"/>
      <c r="BY305" s="288"/>
      <c r="BZ305" s="288"/>
      <c r="CA305" s="288"/>
      <c r="CB305" s="253">
        <f>IF(SUM(T305:CA305)=0,"",SUM(T305:CA305))</f>
      </c>
      <c r="CC305" s="253"/>
      <c r="CD305" s="253"/>
      <c r="CE305" s="253"/>
      <c r="CF305" s="253"/>
    </row>
    <row r="306" spans="1:84" ht="18" customHeight="1">
      <c r="A306" s="427"/>
      <c r="B306" s="53" t="s">
        <v>158</v>
      </c>
      <c r="C306" s="403" t="s">
        <v>29</v>
      </c>
      <c r="D306" s="404"/>
      <c r="E306" s="404"/>
      <c r="F306" s="404"/>
      <c r="G306" s="405"/>
      <c r="H306" s="293"/>
      <c r="I306" s="294"/>
      <c r="J306" s="294"/>
      <c r="K306" s="294"/>
      <c r="L306" s="294"/>
      <c r="M306" s="295"/>
      <c r="N306" s="296">
        <f>IF(H306="","","○")</f>
      </c>
      <c r="O306" s="297"/>
      <c r="P306" s="297">
        <f>IF(H306="","","○")</f>
      </c>
      <c r="Q306" s="297"/>
      <c r="R306" s="375"/>
      <c r="S306" s="376"/>
      <c r="T306" s="287"/>
      <c r="U306" s="288"/>
      <c r="V306" s="288"/>
      <c r="W306" s="288"/>
      <c r="X306" s="287"/>
      <c r="Y306" s="288"/>
      <c r="Z306" s="288"/>
      <c r="AA306" s="288"/>
      <c r="AB306" s="287"/>
      <c r="AC306" s="288"/>
      <c r="AD306" s="288"/>
      <c r="AE306" s="288"/>
      <c r="AF306" s="287"/>
      <c r="AG306" s="288"/>
      <c r="AH306" s="288"/>
      <c r="AI306" s="288"/>
      <c r="AJ306" s="287"/>
      <c r="AK306" s="288"/>
      <c r="AL306" s="288"/>
      <c r="AM306" s="288"/>
      <c r="AN306" s="287"/>
      <c r="AO306" s="288"/>
      <c r="AP306" s="288"/>
      <c r="AQ306" s="288"/>
      <c r="AR306" s="287"/>
      <c r="AS306" s="288"/>
      <c r="AT306" s="288"/>
      <c r="AU306" s="288"/>
      <c r="AV306" s="287"/>
      <c r="AW306" s="288"/>
      <c r="AX306" s="288"/>
      <c r="AY306" s="288"/>
      <c r="AZ306" s="287"/>
      <c r="BA306" s="288"/>
      <c r="BB306" s="288"/>
      <c r="BC306" s="288"/>
      <c r="BD306" s="287"/>
      <c r="BE306" s="288"/>
      <c r="BF306" s="288"/>
      <c r="BG306" s="288"/>
      <c r="BH306" s="287"/>
      <c r="BI306" s="288"/>
      <c r="BJ306" s="288"/>
      <c r="BK306" s="288"/>
      <c r="BL306" s="287"/>
      <c r="BM306" s="288"/>
      <c r="BN306" s="288"/>
      <c r="BO306" s="288"/>
      <c r="BP306" s="287"/>
      <c r="BQ306" s="288"/>
      <c r="BR306" s="288"/>
      <c r="BS306" s="288"/>
      <c r="BT306" s="287"/>
      <c r="BU306" s="288"/>
      <c r="BV306" s="288"/>
      <c r="BW306" s="288"/>
      <c r="BX306" s="287"/>
      <c r="BY306" s="288"/>
      <c r="BZ306" s="288"/>
      <c r="CA306" s="288"/>
      <c r="CB306" s="253">
        <f>IF(SUM(T306:CA306)=0,"",SUM(T306:CA306))</f>
      </c>
      <c r="CC306" s="253"/>
      <c r="CD306" s="253"/>
      <c r="CE306" s="253"/>
      <c r="CF306" s="253"/>
    </row>
    <row r="307" spans="1:84" ht="18" customHeight="1">
      <c r="A307" s="428"/>
      <c r="B307" s="54"/>
      <c r="C307" s="55" t="s">
        <v>138</v>
      </c>
      <c r="D307" s="56"/>
      <c r="E307" s="289" t="s">
        <v>30</v>
      </c>
      <c r="F307" s="289"/>
      <c r="G307" s="289"/>
      <c r="H307" s="289"/>
      <c r="I307" s="289"/>
      <c r="J307" s="289"/>
      <c r="K307" s="289"/>
      <c r="L307" s="289"/>
      <c r="M307" s="57"/>
      <c r="N307" s="290" t="s">
        <v>137</v>
      </c>
      <c r="O307" s="291"/>
      <c r="P307" s="291" t="s">
        <v>137</v>
      </c>
      <c r="Q307" s="291"/>
      <c r="R307" s="291" t="s">
        <v>137</v>
      </c>
      <c r="S307" s="292"/>
      <c r="T307" s="285">
        <f>IF(SUM(T305:W306)=0,"",SUM(T305:W306))</f>
      </c>
      <c r="U307" s="286"/>
      <c r="V307" s="286"/>
      <c r="W307" s="286"/>
      <c r="X307" s="285">
        <f>IF(SUM(X305:AA306)=0,"",SUM(X305:AA306))</f>
      </c>
      <c r="Y307" s="286"/>
      <c r="Z307" s="286"/>
      <c r="AA307" s="286"/>
      <c r="AB307" s="285">
        <f>IF(SUM(AB305:AE306)=0,"",SUM(AB305:AE306))</f>
      </c>
      <c r="AC307" s="286"/>
      <c r="AD307" s="286"/>
      <c r="AE307" s="286"/>
      <c r="AF307" s="285">
        <f>IF(SUM(AF305:AI306)=0,"",SUM(AF305:AI306))</f>
      </c>
      <c r="AG307" s="286"/>
      <c r="AH307" s="286"/>
      <c r="AI307" s="286"/>
      <c r="AJ307" s="285">
        <f>IF(SUM(AJ305:AM306)=0,"",SUM(AJ305:AM306))</f>
      </c>
      <c r="AK307" s="286"/>
      <c r="AL307" s="286"/>
      <c r="AM307" s="286"/>
      <c r="AN307" s="285">
        <f>IF(SUM(AN305:AQ306)=0,"",SUM(AN305:AQ306))</f>
      </c>
      <c r="AO307" s="286"/>
      <c r="AP307" s="286"/>
      <c r="AQ307" s="286"/>
      <c r="AR307" s="285">
        <f>IF(SUM(AR305:AU306)=0,"",SUM(AR305:AU306))</f>
      </c>
      <c r="AS307" s="286"/>
      <c r="AT307" s="286"/>
      <c r="AU307" s="286"/>
      <c r="AV307" s="285">
        <f>IF(SUM(AV305:AY306)=0,"",SUM(AV305:AY306))</f>
      </c>
      <c r="AW307" s="286"/>
      <c r="AX307" s="286"/>
      <c r="AY307" s="286"/>
      <c r="AZ307" s="285">
        <f>IF(SUM(AZ305:BC306)=0,"",SUM(AZ305:BC306))</f>
      </c>
      <c r="BA307" s="286"/>
      <c r="BB307" s="286"/>
      <c r="BC307" s="286"/>
      <c r="BD307" s="285">
        <f>IF(SUM(BD305:BG306)=0,"",SUM(BD305:BG306))</f>
      </c>
      <c r="BE307" s="286"/>
      <c r="BF307" s="286"/>
      <c r="BG307" s="286"/>
      <c r="BH307" s="285">
        <f>IF(SUM(BH305:BK306)=0,"",SUM(BH305:BK306))</f>
      </c>
      <c r="BI307" s="286"/>
      <c r="BJ307" s="286"/>
      <c r="BK307" s="286"/>
      <c r="BL307" s="285">
        <f>IF(SUM(BL305:BO306)=0,"",SUM(BL305:BO306))</f>
      </c>
      <c r="BM307" s="286"/>
      <c r="BN307" s="286"/>
      <c r="BO307" s="286"/>
      <c r="BP307" s="285">
        <f>IF(SUM(BP305:BS306)=0,"",SUM(BP305:BS306))</f>
      </c>
      <c r="BQ307" s="286"/>
      <c r="BR307" s="286"/>
      <c r="BS307" s="286"/>
      <c r="BT307" s="285">
        <f>IF(SUM(BT305:BW306)=0,"",SUM(BT305:BW306))</f>
      </c>
      <c r="BU307" s="286"/>
      <c r="BV307" s="286"/>
      <c r="BW307" s="286"/>
      <c r="BX307" s="285">
        <f>IF(SUM(BX305:CA306)=0,"",SUM(BX305:CA306))</f>
      </c>
      <c r="BY307" s="286"/>
      <c r="BZ307" s="286"/>
      <c r="CA307" s="286"/>
      <c r="CB307" s="286">
        <f>SUM(CB305:CF306)</f>
        <v>0</v>
      </c>
      <c r="CC307" s="286"/>
      <c r="CD307" s="286"/>
      <c r="CE307" s="286"/>
      <c r="CF307" s="286"/>
    </row>
    <row r="308" spans="1:84" ht="18" customHeight="1" hidden="1">
      <c r="A308" s="46"/>
      <c r="B308" s="44"/>
      <c r="C308" s="58" t="s">
        <v>138</v>
      </c>
      <c r="D308" s="59"/>
      <c r="E308" s="281" t="s">
        <v>179</v>
      </c>
      <c r="F308" s="281"/>
      <c r="G308" s="281"/>
      <c r="H308" s="281"/>
      <c r="I308" s="281"/>
      <c r="J308" s="281"/>
      <c r="K308" s="281"/>
      <c r="L308" s="281"/>
      <c r="M308" s="60"/>
      <c r="N308" s="282" t="s">
        <v>137</v>
      </c>
      <c r="O308" s="283"/>
      <c r="P308" s="283" t="s">
        <v>137</v>
      </c>
      <c r="Q308" s="283"/>
      <c r="R308" s="283" t="s">
        <v>137</v>
      </c>
      <c r="S308" s="284"/>
      <c r="T308" s="402">
        <f>IF(T307="","",COUNTIF(T305:W306,"&gt;0"))</f>
      </c>
      <c r="U308" s="280"/>
      <c r="V308" s="280"/>
      <c r="W308" s="280"/>
      <c r="X308" s="280">
        <f>IF(X307="","",COUNTIF(X305:AA306,"&gt;0"))</f>
      </c>
      <c r="Y308" s="280"/>
      <c r="Z308" s="280"/>
      <c r="AA308" s="280"/>
      <c r="AB308" s="280">
        <f>IF(AB307="","",COUNTIF(AB305:AE306,"&gt;0"))</f>
      </c>
      <c r="AC308" s="280"/>
      <c r="AD308" s="280"/>
      <c r="AE308" s="280"/>
      <c r="AF308" s="280">
        <f>IF(AF307="","",COUNTIF(AF305:AI306,"&gt;0"))</f>
      </c>
      <c r="AG308" s="280"/>
      <c r="AH308" s="280"/>
      <c r="AI308" s="280"/>
      <c r="AJ308" s="280">
        <f>IF(AJ307="","",COUNTIF(AJ305:AM306,"&gt;0"))</f>
      </c>
      <c r="AK308" s="280"/>
      <c r="AL308" s="280"/>
      <c r="AM308" s="280"/>
      <c r="AN308" s="280">
        <f>IF(AN307="","",COUNTIF(AN305:AQ306,"&gt;0"))</f>
      </c>
      <c r="AO308" s="280"/>
      <c r="AP308" s="280"/>
      <c r="AQ308" s="280"/>
      <c r="AR308" s="280">
        <f>IF(AR307="","",COUNTIF(AR305:AU306,"&gt;0"))</f>
      </c>
      <c r="AS308" s="280"/>
      <c r="AT308" s="280"/>
      <c r="AU308" s="280"/>
      <c r="AV308" s="280">
        <f>IF(AV307="","",COUNTIF(AV305:AY306,"&gt;0"))</f>
      </c>
      <c r="AW308" s="280"/>
      <c r="AX308" s="280"/>
      <c r="AY308" s="280"/>
      <c r="AZ308" s="280">
        <f>IF(AZ307="","",COUNTIF(AZ305:BC306,"&gt;0"))</f>
      </c>
      <c r="BA308" s="280"/>
      <c r="BB308" s="280"/>
      <c r="BC308" s="280"/>
      <c r="BD308" s="280">
        <f>IF(BD307="","",COUNTIF(BD305:BG306,"&gt;0"))</f>
      </c>
      <c r="BE308" s="280"/>
      <c r="BF308" s="280"/>
      <c r="BG308" s="280"/>
      <c r="BH308" s="280">
        <f>IF(BH307="","",COUNTIF(BH305:BK306,"&gt;0"))</f>
      </c>
      <c r="BI308" s="280"/>
      <c r="BJ308" s="280"/>
      <c r="BK308" s="280"/>
      <c r="BL308" s="280">
        <f>IF(BL307="","",COUNTIF(BL305:BO306,"&gt;0"))</f>
      </c>
      <c r="BM308" s="280"/>
      <c r="BN308" s="280"/>
      <c r="BO308" s="280"/>
      <c r="BP308" s="388"/>
      <c r="BQ308" s="389"/>
      <c r="BR308" s="389"/>
      <c r="BS308" s="390"/>
      <c r="BT308" s="388"/>
      <c r="BU308" s="389"/>
      <c r="BV308" s="389"/>
      <c r="BW308" s="390"/>
      <c r="BX308" s="388"/>
      <c r="BY308" s="389"/>
      <c r="BZ308" s="389"/>
      <c r="CA308" s="390"/>
      <c r="CB308" s="391">
        <f aca="true" t="shared" si="30" ref="CB308:CB318">IF(SUM(T308:CA308)=0,"",SUM(T308:CA308))</f>
      </c>
      <c r="CC308" s="392"/>
      <c r="CD308" s="392"/>
      <c r="CE308" s="392"/>
      <c r="CF308" s="393"/>
    </row>
    <row r="309" spans="1:84" ht="18" customHeight="1">
      <c r="A309" s="394" t="s">
        <v>159</v>
      </c>
      <c r="B309" s="395"/>
      <c r="C309" s="45" t="s">
        <v>139</v>
      </c>
      <c r="D309" s="400" t="s">
        <v>36</v>
      </c>
      <c r="E309" s="400"/>
      <c r="F309" s="400"/>
      <c r="G309" s="401"/>
      <c r="H309" s="313"/>
      <c r="I309" s="314"/>
      <c r="J309" s="314"/>
      <c r="K309" s="314"/>
      <c r="L309" s="314"/>
      <c r="M309" s="315"/>
      <c r="N309" s="316">
        <f aca="true" t="shared" si="31" ref="N309:N318">IF(H309="","","○")</f>
      </c>
      <c r="O309" s="317"/>
      <c r="P309" s="317">
        <f>IF(H309="","","○")</f>
      </c>
      <c r="Q309" s="317"/>
      <c r="R309" s="383"/>
      <c r="S309" s="384"/>
      <c r="T309" s="299"/>
      <c r="U309" s="300"/>
      <c r="V309" s="300"/>
      <c r="W309" s="300"/>
      <c r="X309" s="299"/>
      <c r="Y309" s="300"/>
      <c r="Z309" s="300"/>
      <c r="AA309" s="300"/>
      <c r="AB309" s="299"/>
      <c r="AC309" s="300"/>
      <c r="AD309" s="300"/>
      <c r="AE309" s="300"/>
      <c r="AF309" s="299"/>
      <c r="AG309" s="300"/>
      <c r="AH309" s="300"/>
      <c r="AI309" s="300"/>
      <c r="AJ309" s="385"/>
      <c r="AK309" s="386"/>
      <c r="AL309" s="386"/>
      <c r="AM309" s="387"/>
      <c r="AN309" s="299"/>
      <c r="AO309" s="300"/>
      <c r="AP309" s="300"/>
      <c r="AQ309" s="300"/>
      <c r="AR309" s="299"/>
      <c r="AS309" s="300"/>
      <c r="AT309" s="300"/>
      <c r="AU309" s="300"/>
      <c r="AV309" s="299"/>
      <c r="AW309" s="300"/>
      <c r="AX309" s="300"/>
      <c r="AY309" s="300"/>
      <c r="AZ309" s="299"/>
      <c r="BA309" s="300"/>
      <c r="BB309" s="300"/>
      <c r="BC309" s="300"/>
      <c r="BD309" s="299"/>
      <c r="BE309" s="300"/>
      <c r="BF309" s="300"/>
      <c r="BG309" s="300"/>
      <c r="BH309" s="299"/>
      <c r="BI309" s="300"/>
      <c r="BJ309" s="300"/>
      <c r="BK309" s="300"/>
      <c r="BL309" s="299"/>
      <c r="BM309" s="300"/>
      <c r="BN309" s="300"/>
      <c r="BO309" s="300"/>
      <c r="BP309" s="299"/>
      <c r="BQ309" s="300"/>
      <c r="BR309" s="300"/>
      <c r="BS309" s="300"/>
      <c r="BT309" s="299"/>
      <c r="BU309" s="300"/>
      <c r="BV309" s="300"/>
      <c r="BW309" s="300"/>
      <c r="BX309" s="299"/>
      <c r="BY309" s="300"/>
      <c r="BZ309" s="300"/>
      <c r="CA309" s="300"/>
      <c r="CB309" s="343">
        <f t="shared" si="30"/>
      </c>
      <c r="CC309" s="343"/>
      <c r="CD309" s="343"/>
      <c r="CE309" s="343"/>
      <c r="CF309" s="343"/>
    </row>
    <row r="310" spans="1:84" ht="18" customHeight="1">
      <c r="A310" s="396"/>
      <c r="B310" s="397"/>
      <c r="C310" s="45"/>
      <c r="D310" s="302" t="s">
        <v>37</v>
      </c>
      <c r="E310" s="302"/>
      <c r="F310" s="302"/>
      <c r="G310" s="303"/>
      <c r="H310" s="293"/>
      <c r="I310" s="294"/>
      <c r="J310" s="294"/>
      <c r="K310" s="294"/>
      <c r="L310" s="294"/>
      <c r="M310" s="295"/>
      <c r="N310" s="296">
        <f t="shared" si="31"/>
      </c>
      <c r="O310" s="297"/>
      <c r="P310" s="297">
        <f aca="true" t="shared" si="32" ref="P310:P318">IF(H310="","","○")</f>
      </c>
      <c r="Q310" s="297"/>
      <c r="R310" s="375"/>
      <c r="S310" s="376"/>
      <c r="T310" s="299"/>
      <c r="U310" s="300"/>
      <c r="V310" s="300"/>
      <c r="W310" s="300"/>
      <c r="X310" s="377"/>
      <c r="Y310" s="378"/>
      <c r="Z310" s="378"/>
      <c r="AA310" s="287"/>
      <c r="AB310" s="377"/>
      <c r="AC310" s="378"/>
      <c r="AD310" s="378"/>
      <c r="AE310" s="287"/>
      <c r="AF310" s="377"/>
      <c r="AG310" s="378"/>
      <c r="AH310" s="378"/>
      <c r="AI310" s="287"/>
      <c r="AJ310" s="377"/>
      <c r="AK310" s="378"/>
      <c r="AL310" s="378"/>
      <c r="AM310" s="287"/>
      <c r="AN310" s="377"/>
      <c r="AO310" s="378"/>
      <c r="AP310" s="378"/>
      <c r="AQ310" s="287"/>
      <c r="AR310" s="377"/>
      <c r="AS310" s="378"/>
      <c r="AT310" s="378"/>
      <c r="AU310" s="287"/>
      <c r="AV310" s="377"/>
      <c r="AW310" s="378"/>
      <c r="AX310" s="378"/>
      <c r="AY310" s="287"/>
      <c r="AZ310" s="377"/>
      <c r="BA310" s="378"/>
      <c r="BB310" s="378"/>
      <c r="BC310" s="287"/>
      <c r="BD310" s="377"/>
      <c r="BE310" s="378"/>
      <c r="BF310" s="378"/>
      <c r="BG310" s="287"/>
      <c r="BH310" s="377"/>
      <c r="BI310" s="378"/>
      <c r="BJ310" s="378"/>
      <c r="BK310" s="287"/>
      <c r="BL310" s="377"/>
      <c r="BM310" s="378"/>
      <c r="BN310" s="378"/>
      <c r="BO310" s="287"/>
      <c r="BP310" s="377"/>
      <c r="BQ310" s="378"/>
      <c r="BR310" s="378"/>
      <c r="BS310" s="287"/>
      <c r="BT310" s="377"/>
      <c r="BU310" s="378"/>
      <c r="BV310" s="378"/>
      <c r="BW310" s="287"/>
      <c r="BX310" s="377"/>
      <c r="BY310" s="378"/>
      <c r="BZ310" s="378"/>
      <c r="CA310" s="287"/>
      <c r="CB310" s="253">
        <f t="shared" si="30"/>
      </c>
      <c r="CC310" s="253"/>
      <c r="CD310" s="253"/>
      <c r="CE310" s="253"/>
      <c r="CF310" s="253"/>
    </row>
    <row r="311" spans="1:84" ht="18" customHeight="1">
      <c r="A311" s="396"/>
      <c r="B311" s="397"/>
      <c r="C311" s="45"/>
      <c r="D311" s="302" t="s">
        <v>38</v>
      </c>
      <c r="E311" s="302"/>
      <c r="F311" s="302"/>
      <c r="G311" s="303"/>
      <c r="H311" s="293"/>
      <c r="I311" s="294"/>
      <c r="J311" s="294"/>
      <c r="K311" s="294"/>
      <c r="L311" s="294"/>
      <c r="M311" s="295"/>
      <c r="N311" s="296">
        <f t="shared" si="31"/>
      </c>
      <c r="O311" s="297"/>
      <c r="P311" s="297">
        <f t="shared" si="32"/>
      </c>
      <c r="Q311" s="297"/>
      <c r="R311" s="375"/>
      <c r="S311" s="376"/>
      <c r="T311" s="299"/>
      <c r="U311" s="300"/>
      <c r="V311" s="300"/>
      <c r="W311" s="300"/>
      <c r="X311" s="377"/>
      <c r="Y311" s="378"/>
      <c r="Z311" s="378"/>
      <c r="AA311" s="287"/>
      <c r="AB311" s="377"/>
      <c r="AC311" s="378"/>
      <c r="AD311" s="378"/>
      <c r="AE311" s="287"/>
      <c r="AF311" s="377"/>
      <c r="AG311" s="378"/>
      <c r="AH311" s="378"/>
      <c r="AI311" s="287"/>
      <c r="AJ311" s="377"/>
      <c r="AK311" s="378"/>
      <c r="AL311" s="378"/>
      <c r="AM311" s="287"/>
      <c r="AN311" s="377"/>
      <c r="AO311" s="378"/>
      <c r="AP311" s="378"/>
      <c r="AQ311" s="287"/>
      <c r="AR311" s="377"/>
      <c r="AS311" s="378"/>
      <c r="AT311" s="378"/>
      <c r="AU311" s="287"/>
      <c r="AV311" s="377"/>
      <c r="AW311" s="378"/>
      <c r="AX311" s="378"/>
      <c r="AY311" s="287"/>
      <c r="AZ311" s="377"/>
      <c r="BA311" s="378"/>
      <c r="BB311" s="378"/>
      <c r="BC311" s="287"/>
      <c r="BD311" s="377"/>
      <c r="BE311" s="378"/>
      <c r="BF311" s="378"/>
      <c r="BG311" s="287"/>
      <c r="BH311" s="377"/>
      <c r="BI311" s="378"/>
      <c r="BJ311" s="378"/>
      <c r="BK311" s="287"/>
      <c r="BL311" s="377"/>
      <c r="BM311" s="378"/>
      <c r="BN311" s="378"/>
      <c r="BO311" s="287"/>
      <c r="BP311" s="377"/>
      <c r="BQ311" s="378"/>
      <c r="BR311" s="378"/>
      <c r="BS311" s="287"/>
      <c r="BT311" s="377"/>
      <c r="BU311" s="378"/>
      <c r="BV311" s="378"/>
      <c r="BW311" s="287"/>
      <c r="BX311" s="377"/>
      <c r="BY311" s="378"/>
      <c r="BZ311" s="378"/>
      <c r="CA311" s="287"/>
      <c r="CB311" s="253">
        <f t="shared" si="30"/>
      </c>
      <c r="CC311" s="253"/>
      <c r="CD311" s="253"/>
      <c r="CE311" s="253"/>
      <c r="CF311" s="253"/>
    </row>
    <row r="312" spans="1:84" ht="18" customHeight="1">
      <c r="A312" s="396"/>
      <c r="B312" s="397"/>
      <c r="C312" s="45"/>
      <c r="D312" s="45"/>
      <c r="E312" s="45"/>
      <c r="F312" s="45"/>
      <c r="G312" s="45"/>
      <c r="H312" s="293"/>
      <c r="I312" s="294"/>
      <c r="J312" s="294"/>
      <c r="K312" s="294"/>
      <c r="L312" s="294"/>
      <c r="M312" s="295"/>
      <c r="N312" s="296">
        <f t="shared" si="31"/>
      </c>
      <c r="O312" s="297"/>
      <c r="P312" s="297">
        <f t="shared" si="32"/>
      </c>
      <c r="Q312" s="297"/>
      <c r="R312" s="375"/>
      <c r="S312" s="376"/>
      <c r="T312" s="299"/>
      <c r="U312" s="300"/>
      <c r="V312" s="300"/>
      <c r="W312" s="300"/>
      <c r="X312" s="377"/>
      <c r="Y312" s="378"/>
      <c r="Z312" s="378"/>
      <c r="AA312" s="287"/>
      <c r="AB312" s="377"/>
      <c r="AC312" s="378"/>
      <c r="AD312" s="378"/>
      <c r="AE312" s="287"/>
      <c r="AF312" s="377"/>
      <c r="AG312" s="378"/>
      <c r="AH312" s="378"/>
      <c r="AI312" s="287"/>
      <c r="AJ312" s="377"/>
      <c r="AK312" s="378"/>
      <c r="AL312" s="378"/>
      <c r="AM312" s="287"/>
      <c r="AN312" s="377"/>
      <c r="AO312" s="378"/>
      <c r="AP312" s="378"/>
      <c r="AQ312" s="287"/>
      <c r="AR312" s="377"/>
      <c r="AS312" s="378"/>
      <c r="AT312" s="378"/>
      <c r="AU312" s="287"/>
      <c r="AV312" s="377"/>
      <c r="AW312" s="378"/>
      <c r="AX312" s="378"/>
      <c r="AY312" s="287"/>
      <c r="AZ312" s="377"/>
      <c r="BA312" s="378"/>
      <c r="BB312" s="378"/>
      <c r="BC312" s="287"/>
      <c r="BD312" s="377"/>
      <c r="BE312" s="378"/>
      <c r="BF312" s="378"/>
      <c r="BG312" s="287"/>
      <c r="BH312" s="377"/>
      <c r="BI312" s="378"/>
      <c r="BJ312" s="378"/>
      <c r="BK312" s="287"/>
      <c r="BL312" s="377"/>
      <c r="BM312" s="378"/>
      <c r="BN312" s="378"/>
      <c r="BO312" s="287"/>
      <c r="BP312" s="377"/>
      <c r="BQ312" s="378"/>
      <c r="BR312" s="378"/>
      <c r="BS312" s="287"/>
      <c r="BT312" s="377"/>
      <c r="BU312" s="378"/>
      <c r="BV312" s="378"/>
      <c r="BW312" s="287"/>
      <c r="BX312" s="377"/>
      <c r="BY312" s="378"/>
      <c r="BZ312" s="378"/>
      <c r="CA312" s="287"/>
      <c r="CB312" s="253">
        <f t="shared" si="30"/>
      </c>
      <c r="CC312" s="253"/>
      <c r="CD312" s="253"/>
      <c r="CE312" s="253"/>
      <c r="CF312" s="253"/>
    </row>
    <row r="313" spans="1:84" ht="18" customHeight="1">
      <c r="A313" s="396"/>
      <c r="B313" s="397"/>
      <c r="C313" s="380" t="s">
        <v>149</v>
      </c>
      <c r="D313" s="381"/>
      <c r="E313" s="381"/>
      <c r="F313" s="381"/>
      <c r="G313" s="382"/>
      <c r="H313" s="293"/>
      <c r="I313" s="294"/>
      <c r="J313" s="294"/>
      <c r="K313" s="294"/>
      <c r="L313" s="294"/>
      <c r="M313" s="295"/>
      <c r="N313" s="296">
        <f t="shared" si="31"/>
      </c>
      <c r="O313" s="297"/>
      <c r="P313" s="297">
        <f t="shared" si="32"/>
      </c>
      <c r="Q313" s="297"/>
      <c r="R313" s="375"/>
      <c r="S313" s="376"/>
      <c r="T313" s="299"/>
      <c r="U313" s="300"/>
      <c r="V313" s="300"/>
      <c r="W313" s="300"/>
      <c r="X313" s="377"/>
      <c r="Y313" s="378"/>
      <c r="Z313" s="378"/>
      <c r="AA313" s="287"/>
      <c r="AB313" s="377"/>
      <c r="AC313" s="378"/>
      <c r="AD313" s="378"/>
      <c r="AE313" s="287"/>
      <c r="AF313" s="377"/>
      <c r="AG313" s="378"/>
      <c r="AH313" s="378"/>
      <c r="AI313" s="287"/>
      <c r="AJ313" s="377"/>
      <c r="AK313" s="378"/>
      <c r="AL313" s="378"/>
      <c r="AM313" s="287"/>
      <c r="AN313" s="377"/>
      <c r="AO313" s="378"/>
      <c r="AP313" s="378"/>
      <c r="AQ313" s="287"/>
      <c r="AR313" s="377"/>
      <c r="AS313" s="378"/>
      <c r="AT313" s="378"/>
      <c r="AU313" s="287"/>
      <c r="AV313" s="377"/>
      <c r="AW313" s="378"/>
      <c r="AX313" s="378"/>
      <c r="AY313" s="287"/>
      <c r="AZ313" s="377"/>
      <c r="BA313" s="378"/>
      <c r="BB313" s="378"/>
      <c r="BC313" s="287"/>
      <c r="BD313" s="377"/>
      <c r="BE313" s="378"/>
      <c r="BF313" s="378"/>
      <c r="BG313" s="287"/>
      <c r="BH313" s="377"/>
      <c r="BI313" s="378"/>
      <c r="BJ313" s="378"/>
      <c r="BK313" s="287"/>
      <c r="BL313" s="377"/>
      <c r="BM313" s="378"/>
      <c r="BN313" s="378"/>
      <c r="BO313" s="287"/>
      <c r="BP313" s="377"/>
      <c r="BQ313" s="378"/>
      <c r="BR313" s="378"/>
      <c r="BS313" s="287"/>
      <c r="BT313" s="377"/>
      <c r="BU313" s="378"/>
      <c r="BV313" s="378"/>
      <c r="BW313" s="287"/>
      <c r="BX313" s="377"/>
      <c r="BY313" s="378"/>
      <c r="BZ313" s="378"/>
      <c r="CA313" s="287"/>
      <c r="CB313" s="253">
        <f t="shared" si="30"/>
      </c>
      <c r="CC313" s="253"/>
      <c r="CD313" s="253"/>
      <c r="CE313" s="253"/>
      <c r="CF313" s="253"/>
    </row>
    <row r="314" spans="1:84" ht="18" customHeight="1">
      <c r="A314" s="396"/>
      <c r="B314" s="397"/>
      <c r="C314" s="380"/>
      <c r="D314" s="381"/>
      <c r="E314" s="381"/>
      <c r="F314" s="381"/>
      <c r="G314" s="382"/>
      <c r="H314" s="293"/>
      <c r="I314" s="294"/>
      <c r="J314" s="294"/>
      <c r="K314" s="294"/>
      <c r="L314" s="294"/>
      <c r="M314" s="295"/>
      <c r="N314" s="296">
        <f t="shared" si="31"/>
      </c>
      <c r="O314" s="297"/>
      <c r="P314" s="297">
        <f t="shared" si="32"/>
      </c>
      <c r="Q314" s="297"/>
      <c r="R314" s="375"/>
      <c r="S314" s="376"/>
      <c r="T314" s="299"/>
      <c r="U314" s="300"/>
      <c r="V314" s="300"/>
      <c r="W314" s="300"/>
      <c r="X314" s="377"/>
      <c r="Y314" s="378"/>
      <c r="Z314" s="378"/>
      <c r="AA314" s="287"/>
      <c r="AB314" s="377"/>
      <c r="AC314" s="378"/>
      <c r="AD314" s="378"/>
      <c r="AE314" s="287"/>
      <c r="AF314" s="377"/>
      <c r="AG314" s="378"/>
      <c r="AH314" s="378"/>
      <c r="AI314" s="287"/>
      <c r="AJ314" s="377"/>
      <c r="AK314" s="378"/>
      <c r="AL314" s="378"/>
      <c r="AM314" s="287"/>
      <c r="AN314" s="377"/>
      <c r="AO314" s="378"/>
      <c r="AP314" s="378"/>
      <c r="AQ314" s="287"/>
      <c r="AR314" s="377"/>
      <c r="AS314" s="378"/>
      <c r="AT314" s="378"/>
      <c r="AU314" s="287"/>
      <c r="AV314" s="377"/>
      <c r="AW314" s="378"/>
      <c r="AX314" s="378"/>
      <c r="AY314" s="287"/>
      <c r="AZ314" s="377"/>
      <c r="BA314" s="378"/>
      <c r="BB314" s="378"/>
      <c r="BC314" s="287"/>
      <c r="BD314" s="377"/>
      <c r="BE314" s="378"/>
      <c r="BF314" s="378"/>
      <c r="BG314" s="287"/>
      <c r="BH314" s="377"/>
      <c r="BI314" s="378"/>
      <c r="BJ314" s="378"/>
      <c r="BK314" s="287"/>
      <c r="BL314" s="377"/>
      <c r="BM314" s="378"/>
      <c r="BN314" s="378"/>
      <c r="BO314" s="287"/>
      <c r="BP314" s="377"/>
      <c r="BQ314" s="378"/>
      <c r="BR314" s="378"/>
      <c r="BS314" s="287"/>
      <c r="BT314" s="377"/>
      <c r="BU314" s="378"/>
      <c r="BV314" s="378"/>
      <c r="BW314" s="287"/>
      <c r="BX314" s="377"/>
      <c r="BY314" s="378"/>
      <c r="BZ314" s="378"/>
      <c r="CA314" s="287"/>
      <c r="CB314" s="253">
        <f t="shared" si="30"/>
      </c>
      <c r="CC314" s="253"/>
      <c r="CD314" s="253"/>
      <c r="CE314" s="253"/>
      <c r="CF314" s="253"/>
    </row>
    <row r="315" spans="1:84" ht="18" customHeight="1">
      <c r="A315" s="396"/>
      <c r="B315" s="397"/>
      <c r="C315" s="380"/>
      <c r="D315" s="381"/>
      <c r="E315" s="381"/>
      <c r="F315" s="381"/>
      <c r="G315" s="382"/>
      <c r="H315" s="293"/>
      <c r="I315" s="294"/>
      <c r="J315" s="294"/>
      <c r="K315" s="294"/>
      <c r="L315" s="294"/>
      <c r="M315" s="295"/>
      <c r="N315" s="296">
        <f t="shared" si="31"/>
      </c>
      <c r="O315" s="297"/>
      <c r="P315" s="297">
        <f t="shared" si="32"/>
      </c>
      <c r="Q315" s="297"/>
      <c r="R315" s="375"/>
      <c r="S315" s="376"/>
      <c r="T315" s="299"/>
      <c r="U315" s="300"/>
      <c r="V315" s="300"/>
      <c r="W315" s="300"/>
      <c r="X315" s="377"/>
      <c r="Y315" s="378"/>
      <c r="Z315" s="378"/>
      <c r="AA315" s="287"/>
      <c r="AB315" s="377"/>
      <c r="AC315" s="378"/>
      <c r="AD315" s="378"/>
      <c r="AE315" s="287"/>
      <c r="AF315" s="377"/>
      <c r="AG315" s="378"/>
      <c r="AH315" s="378"/>
      <c r="AI315" s="287"/>
      <c r="AJ315" s="377"/>
      <c r="AK315" s="378"/>
      <c r="AL315" s="378"/>
      <c r="AM315" s="287"/>
      <c r="AN315" s="377"/>
      <c r="AO315" s="378"/>
      <c r="AP315" s="378"/>
      <c r="AQ315" s="287"/>
      <c r="AR315" s="377"/>
      <c r="AS315" s="378"/>
      <c r="AT315" s="378"/>
      <c r="AU315" s="287"/>
      <c r="AV315" s="377"/>
      <c r="AW315" s="378"/>
      <c r="AX315" s="378"/>
      <c r="AY315" s="287"/>
      <c r="AZ315" s="377"/>
      <c r="BA315" s="378"/>
      <c r="BB315" s="378"/>
      <c r="BC315" s="287"/>
      <c r="BD315" s="377"/>
      <c r="BE315" s="378"/>
      <c r="BF315" s="378"/>
      <c r="BG315" s="287"/>
      <c r="BH315" s="377"/>
      <c r="BI315" s="378"/>
      <c r="BJ315" s="378"/>
      <c r="BK315" s="287"/>
      <c r="BL315" s="377"/>
      <c r="BM315" s="378"/>
      <c r="BN315" s="378"/>
      <c r="BO315" s="287"/>
      <c r="BP315" s="377"/>
      <c r="BQ315" s="378"/>
      <c r="BR315" s="378"/>
      <c r="BS315" s="287"/>
      <c r="BT315" s="377"/>
      <c r="BU315" s="378"/>
      <c r="BV315" s="378"/>
      <c r="BW315" s="287"/>
      <c r="BX315" s="377"/>
      <c r="BY315" s="378"/>
      <c r="BZ315" s="378"/>
      <c r="CA315" s="287"/>
      <c r="CB315" s="253">
        <f t="shared" si="30"/>
      </c>
      <c r="CC315" s="253"/>
      <c r="CD315" s="253"/>
      <c r="CE315" s="253"/>
      <c r="CF315" s="253"/>
    </row>
    <row r="316" spans="1:92" ht="18" customHeight="1">
      <c r="A316" s="396"/>
      <c r="B316" s="397"/>
      <c r="C316" s="380"/>
      <c r="D316" s="381"/>
      <c r="E316" s="381"/>
      <c r="F316" s="381"/>
      <c r="G316" s="382"/>
      <c r="H316" s="293"/>
      <c r="I316" s="294"/>
      <c r="J316" s="294"/>
      <c r="K316" s="294"/>
      <c r="L316" s="294"/>
      <c r="M316" s="295"/>
      <c r="N316" s="296">
        <f t="shared" si="31"/>
      </c>
      <c r="O316" s="297"/>
      <c r="P316" s="297">
        <f t="shared" si="32"/>
      </c>
      <c r="Q316" s="297"/>
      <c r="R316" s="375"/>
      <c r="S316" s="376"/>
      <c r="T316" s="299"/>
      <c r="U316" s="300"/>
      <c r="V316" s="300"/>
      <c r="W316" s="300"/>
      <c r="X316" s="377"/>
      <c r="Y316" s="378"/>
      <c r="Z316" s="378"/>
      <c r="AA316" s="287"/>
      <c r="AB316" s="377"/>
      <c r="AC316" s="378"/>
      <c r="AD316" s="378"/>
      <c r="AE316" s="287"/>
      <c r="AF316" s="377"/>
      <c r="AG316" s="378"/>
      <c r="AH316" s="378"/>
      <c r="AI316" s="287"/>
      <c r="AJ316" s="377"/>
      <c r="AK316" s="378"/>
      <c r="AL316" s="378"/>
      <c r="AM316" s="287"/>
      <c r="AN316" s="377"/>
      <c r="AO316" s="378"/>
      <c r="AP316" s="378"/>
      <c r="AQ316" s="287"/>
      <c r="AR316" s="377"/>
      <c r="AS316" s="378"/>
      <c r="AT316" s="378"/>
      <c r="AU316" s="287"/>
      <c r="AV316" s="377"/>
      <c r="AW316" s="378"/>
      <c r="AX316" s="378"/>
      <c r="AY316" s="287"/>
      <c r="AZ316" s="377"/>
      <c r="BA316" s="378"/>
      <c r="BB316" s="378"/>
      <c r="BC316" s="287"/>
      <c r="BD316" s="377"/>
      <c r="BE316" s="378"/>
      <c r="BF316" s="378"/>
      <c r="BG316" s="287"/>
      <c r="BH316" s="377"/>
      <c r="BI316" s="378"/>
      <c r="BJ316" s="378"/>
      <c r="BK316" s="287"/>
      <c r="BL316" s="377"/>
      <c r="BM316" s="378"/>
      <c r="BN316" s="378"/>
      <c r="BO316" s="287"/>
      <c r="BP316" s="377"/>
      <c r="BQ316" s="378"/>
      <c r="BR316" s="378"/>
      <c r="BS316" s="287"/>
      <c r="BT316" s="377"/>
      <c r="BU316" s="378"/>
      <c r="BV316" s="378"/>
      <c r="BW316" s="287"/>
      <c r="BX316" s="377"/>
      <c r="BY316" s="378"/>
      <c r="BZ316" s="378"/>
      <c r="CA316" s="287"/>
      <c r="CB316" s="253">
        <f t="shared" si="30"/>
      </c>
      <c r="CC316" s="253"/>
      <c r="CD316" s="253"/>
      <c r="CE316" s="253"/>
      <c r="CF316" s="253"/>
      <c r="CH316" s="43"/>
      <c r="CI316" s="43"/>
      <c r="CJ316" s="43"/>
      <c r="CK316" s="374"/>
      <c r="CL316" s="374"/>
      <c r="CM316" s="374"/>
      <c r="CN316" s="374"/>
    </row>
    <row r="317" spans="1:111" ht="18" customHeight="1">
      <c r="A317" s="396"/>
      <c r="B317" s="397"/>
      <c r="C317" s="380"/>
      <c r="D317" s="381"/>
      <c r="E317" s="381"/>
      <c r="F317" s="381"/>
      <c r="G317" s="382"/>
      <c r="H317" s="293"/>
      <c r="I317" s="294"/>
      <c r="J317" s="294"/>
      <c r="K317" s="294"/>
      <c r="L317" s="294"/>
      <c r="M317" s="295"/>
      <c r="N317" s="296">
        <f t="shared" si="31"/>
      </c>
      <c r="O317" s="297"/>
      <c r="P317" s="297">
        <f t="shared" si="32"/>
      </c>
      <c r="Q317" s="297"/>
      <c r="R317" s="375"/>
      <c r="S317" s="376"/>
      <c r="T317" s="299"/>
      <c r="U317" s="300"/>
      <c r="V317" s="300"/>
      <c r="W317" s="300"/>
      <c r="X317" s="377"/>
      <c r="Y317" s="378"/>
      <c r="Z317" s="378"/>
      <c r="AA317" s="287"/>
      <c r="AB317" s="377"/>
      <c r="AC317" s="378"/>
      <c r="AD317" s="378"/>
      <c r="AE317" s="287"/>
      <c r="AF317" s="377"/>
      <c r="AG317" s="378"/>
      <c r="AH317" s="378"/>
      <c r="AI317" s="287"/>
      <c r="AJ317" s="377"/>
      <c r="AK317" s="378"/>
      <c r="AL317" s="378"/>
      <c r="AM317" s="287"/>
      <c r="AN317" s="377"/>
      <c r="AO317" s="378"/>
      <c r="AP317" s="378"/>
      <c r="AQ317" s="287"/>
      <c r="AR317" s="377"/>
      <c r="AS317" s="378"/>
      <c r="AT317" s="378"/>
      <c r="AU317" s="287"/>
      <c r="AV317" s="377"/>
      <c r="AW317" s="378"/>
      <c r="AX317" s="378"/>
      <c r="AY317" s="287"/>
      <c r="AZ317" s="377"/>
      <c r="BA317" s="378"/>
      <c r="BB317" s="378"/>
      <c r="BC317" s="287"/>
      <c r="BD317" s="377"/>
      <c r="BE317" s="378"/>
      <c r="BF317" s="378"/>
      <c r="BG317" s="287"/>
      <c r="BH317" s="377"/>
      <c r="BI317" s="378"/>
      <c r="BJ317" s="378"/>
      <c r="BK317" s="287"/>
      <c r="BL317" s="377"/>
      <c r="BM317" s="378"/>
      <c r="BN317" s="378"/>
      <c r="BO317" s="287"/>
      <c r="BP317" s="377"/>
      <c r="BQ317" s="378"/>
      <c r="BR317" s="378"/>
      <c r="BS317" s="287"/>
      <c r="BT317" s="377"/>
      <c r="BU317" s="378"/>
      <c r="BV317" s="378"/>
      <c r="BW317" s="287"/>
      <c r="BX317" s="377"/>
      <c r="BY317" s="378"/>
      <c r="BZ317" s="378"/>
      <c r="CA317" s="287"/>
      <c r="CB317" s="253">
        <f t="shared" si="30"/>
      </c>
      <c r="CC317" s="253"/>
      <c r="CD317" s="253"/>
      <c r="CE317" s="253"/>
      <c r="CF317" s="253"/>
      <c r="CH317" s="61"/>
      <c r="CI317" s="379"/>
      <c r="CJ317" s="379"/>
      <c r="CK317" s="374"/>
      <c r="CL317" s="374"/>
      <c r="CM317" s="374"/>
      <c r="CN317" s="374"/>
      <c r="CO317" s="374"/>
      <c r="CP317" s="374"/>
      <c r="CQ317" s="374"/>
      <c r="CR317" s="374"/>
      <c r="CS317" s="374"/>
      <c r="CT317" s="374"/>
      <c r="CU317" s="374"/>
      <c r="CV317" s="374"/>
      <c r="CW317" s="374"/>
      <c r="CX317" s="374"/>
      <c r="CY317" s="374"/>
      <c r="CZ317" s="374"/>
      <c r="DA317" s="374"/>
      <c r="DB317" s="374"/>
      <c r="DC317" s="374"/>
      <c r="DD317" s="374"/>
      <c r="DE317" s="4"/>
      <c r="DF317" s="4"/>
      <c r="DG317" s="4"/>
    </row>
    <row r="318" spans="1:111" ht="18" customHeight="1">
      <c r="A318" s="396"/>
      <c r="B318" s="397"/>
      <c r="C318" s="63"/>
      <c r="D318" s="64"/>
      <c r="E318" s="64"/>
      <c r="F318" s="64"/>
      <c r="G318" s="65"/>
      <c r="H318" s="293"/>
      <c r="I318" s="294"/>
      <c r="J318" s="294"/>
      <c r="K318" s="294"/>
      <c r="L318" s="294"/>
      <c r="M318" s="295"/>
      <c r="N318" s="296">
        <f t="shared" si="31"/>
      </c>
      <c r="O318" s="297"/>
      <c r="P318" s="297">
        <f t="shared" si="32"/>
      </c>
      <c r="Q318" s="297"/>
      <c r="R318" s="375"/>
      <c r="S318" s="376"/>
      <c r="T318" s="299"/>
      <c r="U318" s="300"/>
      <c r="V318" s="300"/>
      <c r="W318" s="300"/>
      <c r="X318" s="372"/>
      <c r="Y318" s="373"/>
      <c r="Z318" s="373"/>
      <c r="AA318" s="299"/>
      <c r="AB318" s="372"/>
      <c r="AC318" s="373"/>
      <c r="AD318" s="373"/>
      <c r="AE318" s="299"/>
      <c r="AF318" s="372"/>
      <c r="AG318" s="373"/>
      <c r="AH318" s="373"/>
      <c r="AI318" s="299"/>
      <c r="AJ318" s="377"/>
      <c r="AK318" s="378"/>
      <c r="AL318" s="378"/>
      <c r="AM318" s="287"/>
      <c r="AN318" s="372"/>
      <c r="AO318" s="373"/>
      <c r="AP318" s="373"/>
      <c r="AQ318" s="299"/>
      <c r="AR318" s="372"/>
      <c r="AS318" s="373"/>
      <c r="AT318" s="373"/>
      <c r="AU318" s="299"/>
      <c r="AV318" s="372"/>
      <c r="AW318" s="373"/>
      <c r="AX318" s="373"/>
      <c r="AY318" s="299"/>
      <c r="AZ318" s="372"/>
      <c r="BA318" s="373"/>
      <c r="BB318" s="373"/>
      <c r="BC318" s="299"/>
      <c r="BD318" s="372"/>
      <c r="BE318" s="373"/>
      <c r="BF318" s="373"/>
      <c r="BG318" s="299"/>
      <c r="BH318" s="372"/>
      <c r="BI318" s="373"/>
      <c r="BJ318" s="373"/>
      <c r="BK318" s="299"/>
      <c r="BL318" s="372"/>
      <c r="BM318" s="373"/>
      <c r="BN318" s="373"/>
      <c r="BO318" s="299"/>
      <c r="BP318" s="372"/>
      <c r="BQ318" s="373"/>
      <c r="BR318" s="373"/>
      <c r="BS318" s="299"/>
      <c r="BT318" s="372"/>
      <c r="BU318" s="373"/>
      <c r="BV318" s="373"/>
      <c r="BW318" s="299"/>
      <c r="BX318" s="372"/>
      <c r="BY318" s="373"/>
      <c r="BZ318" s="373"/>
      <c r="CA318" s="299"/>
      <c r="CB318" s="253">
        <f t="shared" si="30"/>
      </c>
      <c r="CC318" s="253"/>
      <c r="CD318" s="253"/>
      <c r="CE318" s="253"/>
      <c r="CF318" s="253"/>
      <c r="CH318" s="61"/>
      <c r="CI318" s="61"/>
      <c r="CJ318" s="62"/>
      <c r="CK318" s="62"/>
      <c r="CL318" s="4"/>
      <c r="CM318" s="4"/>
      <c r="CN318" s="4"/>
      <c r="CO318" s="4"/>
      <c r="CP318" s="4"/>
      <c r="CQ318" s="4"/>
      <c r="CR318" s="4"/>
      <c r="CS318" s="3"/>
      <c r="CT318" s="4"/>
      <c r="CU318" s="4"/>
      <c r="CV318" s="4"/>
      <c r="CW318" s="4"/>
      <c r="CX318" s="4"/>
      <c r="CY318" s="3"/>
      <c r="CZ318" s="4"/>
      <c r="DA318" s="4"/>
      <c r="DB318" s="4"/>
      <c r="DC318" s="4"/>
      <c r="DD318" s="4"/>
      <c r="DE318" s="4"/>
      <c r="DF318" s="4"/>
      <c r="DG318" s="4"/>
    </row>
    <row r="319" spans="1:107" ht="18" customHeight="1">
      <c r="A319" s="396"/>
      <c r="B319" s="397"/>
      <c r="C319" s="55" t="s">
        <v>140</v>
      </c>
      <c r="D319" s="56"/>
      <c r="E319" s="289" t="s">
        <v>31</v>
      </c>
      <c r="F319" s="289"/>
      <c r="G319" s="289"/>
      <c r="H319" s="289"/>
      <c r="I319" s="289"/>
      <c r="J319" s="289"/>
      <c r="K319" s="289"/>
      <c r="L319" s="289"/>
      <c r="M319" s="57"/>
      <c r="N319" s="290" t="s">
        <v>137</v>
      </c>
      <c r="O319" s="291"/>
      <c r="P319" s="291" t="s">
        <v>137</v>
      </c>
      <c r="Q319" s="291"/>
      <c r="R319" s="291" t="s">
        <v>137</v>
      </c>
      <c r="S319" s="292"/>
      <c r="T319" s="285">
        <f>IF(SUM(T309:W318)=0,"",SUM(T309:W318))</f>
      </c>
      <c r="U319" s="286"/>
      <c r="V319" s="286"/>
      <c r="W319" s="286"/>
      <c r="X319" s="285">
        <f>IF(SUM(X309:AA318)=0,"",SUM(X309:AA318))</f>
      </c>
      <c r="Y319" s="286"/>
      <c r="Z319" s="286"/>
      <c r="AA319" s="286"/>
      <c r="AB319" s="285">
        <f>IF(SUM(AB309:AE318)=0,"",SUM(AB309:AE318))</f>
      </c>
      <c r="AC319" s="286"/>
      <c r="AD319" s="286"/>
      <c r="AE319" s="286"/>
      <c r="AF319" s="285">
        <f>IF(SUM(AF309:AI318)=0,"",SUM(AF309:AI318))</f>
      </c>
      <c r="AG319" s="286"/>
      <c r="AH319" s="286"/>
      <c r="AI319" s="286"/>
      <c r="AJ319" s="285">
        <f>IF(SUM(AJ309:AM318)=0,"",SUM(AJ309:AM318))</f>
      </c>
      <c r="AK319" s="286"/>
      <c r="AL319" s="286"/>
      <c r="AM319" s="286"/>
      <c r="AN319" s="285">
        <f>IF(SUM(AN309:AQ318)=0,"",SUM(AN309:AQ318))</f>
      </c>
      <c r="AO319" s="286"/>
      <c r="AP319" s="286"/>
      <c r="AQ319" s="286"/>
      <c r="AR319" s="285">
        <f>IF(SUM(AR309:AU318)=0,"",SUM(AR309:AU318))</f>
      </c>
      <c r="AS319" s="286"/>
      <c r="AT319" s="286"/>
      <c r="AU319" s="286"/>
      <c r="AV319" s="285">
        <f>IF(SUM(AV309:AY318)=0,"",SUM(AV309:AY318))</f>
      </c>
      <c r="AW319" s="286"/>
      <c r="AX319" s="286"/>
      <c r="AY319" s="286"/>
      <c r="AZ319" s="285">
        <f>IF(SUM(AZ309:BC318)=0,"",SUM(AZ309:BC318))</f>
      </c>
      <c r="BA319" s="286"/>
      <c r="BB319" s="286"/>
      <c r="BC319" s="286"/>
      <c r="BD319" s="285">
        <f>IF(SUM(BD309:BG318)=0,"",SUM(BD309:BG318))</f>
      </c>
      <c r="BE319" s="286"/>
      <c r="BF319" s="286"/>
      <c r="BG319" s="286"/>
      <c r="BH319" s="285">
        <f>IF(SUM(BH309:BK318)=0,"",SUM(BH309:BK318))</f>
      </c>
      <c r="BI319" s="286"/>
      <c r="BJ319" s="286"/>
      <c r="BK319" s="286"/>
      <c r="BL319" s="285">
        <f>IF(SUM(BL309:BO318)=0,"",SUM(BL309:BO318))</f>
      </c>
      <c r="BM319" s="286"/>
      <c r="BN319" s="286"/>
      <c r="BO319" s="286"/>
      <c r="BP319" s="285">
        <f>IF(SUM(BP309:BS318)=0,"",SUM(BP309:BS318))</f>
      </c>
      <c r="BQ319" s="286"/>
      <c r="BR319" s="286"/>
      <c r="BS319" s="286"/>
      <c r="BT319" s="285">
        <f>IF(SUM(BT309:BW318)=0,"",SUM(BT309:BW318))</f>
      </c>
      <c r="BU319" s="286"/>
      <c r="BV319" s="286"/>
      <c r="BW319" s="286"/>
      <c r="BX319" s="285">
        <f>IF(SUM(BX309:CA318)=0,"",SUM(BX309:CA318))</f>
      </c>
      <c r="BY319" s="286"/>
      <c r="BZ319" s="286"/>
      <c r="CA319" s="286"/>
      <c r="CB319" s="286">
        <f>SUM(CB309:CF318)</f>
        <v>0</v>
      </c>
      <c r="CC319" s="286"/>
      <c r="CD319" s="286"/>
      <c r="CE319" s="286"/>
      <c r="CF319" s="286"/>
      <c r="CH319" s="62"/>
      <c r="CI319" s="66"/>
      <c r="CJ319" s="61"/>
      <c r="CK319" s="66"/>
      <c r="CL319" s="3"/>
      <c r="CM319" s="5"/>
      <c r="CN319" s="3"/>
      <c r="CO319" s="6"/>
      <c r="CQ319" s="6"/>
      <c r="CS319" s="6"/>
      <c r="CU319" s="6"/>
      <c r="CW319" s="6"/>
      <c r="CY319" s="6"/>
      <c r="DA319" s="6"/>
      <c r="DC319" s="6"/>
    </row>
    <row r="320" spans="1:107" ht="18" customHeight="1" hidden="1">
      <c r="A320" s="396"/>
      <c r="B320" s="397"/>
      <c r="C320" s="67" t="s">
        <v>203</v>
      </c>
      <c r="D320" s="68"/>
      <c r="E320" s="472" t="s">
        <v>204</v>
      </c>
      <c r="F320" s="472"/>
      <c r="G320" s="472"/>
      <c r="H320" s="472"/>
      <c r="I320" s="472"/>
      <c r="J320" s="472"/>
      <c r="K320" s="472"/>
      <c r="L320" s="472"/>
      <c r="M320" s="69"/>
      <c r="N320" s="368" t="s">
        <v>137</v>
      </c>
      <c r="O320" s="369"/>
      <c r="P320" s="369" t="s">
        <v>137</v>
      </c>
      <c r="Q320" s="369"/>
      <c r="R320" s="369" t="s">
        <v>137</v>
      </c>
      <c r="S320" s="370"/>
      <c r="T320" s="371">
        <f>IF(T319="","",COUNTIF(T309:W318,"&gt;0"))</f>
      </c>
      <c r="U320" s="361"/>
      <c r="V320" s="361"/>
      <c r="W320" s="361"/>
      <c r="X320" s="361">
        <f>IF(X319="","",COUNTIF(X309:AA318,"&gt;0"))</f>
      </c>
      <c r="Y320" s="361"/>
      <c r="Z320" s="361"/>
      <c r="AA320" s="361"/>
      <c r="AB320" s="361">
        <f>IF(AB319="","",COUNTIF(AB309:AE318,"&gt;0"))</f>
      </c>
      <c r="AC320" s="361"/>
      <c r="AD320" s="361"/>
      <c r="AE320" s="361"/>
      <c r="AF320" s="361">
        <f>IF(AF319="","",COUNTIF(AF309:AI318,"&gt;0"))</f>
      </c>
      <c r="AG320" s="361"/>
      <c r="AH320" s="361"/>
      <c r="AI320" s="361"/>
      <c r="AJ320" s="361">
        <f>IF(AJ319="","",COUNTIF(AJ309:AM318,"&gt;0"))</f>
      </c>
      <c r="AK320" s="361"/>
      <c r="AL320" s="361"/>
      <c r="AM320" s="361"/>
      <c r="AN320" s="361">
        <f>IF(AN319="","",COUNTIF(AN309:AQ318,"&gt;0"))</f>
      </c>
      <c r="AO320" s="361"/>
      <c r="AP320" s="361"/>
      <c r="AQ320" s="361"/>
      <c r="AR320" s="361">
        <f>IF(AR319="","",COUNTIF(AR309:AU318,"&gt;0"))</f>
      </c>
      <c r="AS320" s="361"/>
      <c r="AT320" s="361"/>
      <c r="AU320" s="361"/>
      <c r="AV320" s="361">
        <f>IF(AV319="","",COUNTIF(AV309:AY318,"&gt;0"))</f>
      </c>
      <c r="AW320" s="361"/>
      <c r="AX320" s="361"/>
      <c r="AY320" s="361"/>
      <c r="AZ320" s="361">
        <f>IF(AZ319="","",COUNTIF(AZ309:BC318,"&gt;0"))</f>
      </c>
      <c r="BA320" s="361"/>
      <c r="BB320" s="361"/>
      <c r="BC320" s="361"/>
      <c r="BD320" s="361">
        <f>IF(BD319="","",COUNTIF(BD309:BG318,"&gt;0"))</f>
      </c>
      <c r="BE320" s="361"/>
      <c r="BF320" s="361"/>
      <c r="BG320" s="361"/>
      <c r="BH320" s="361">
        <f>IF(BH319="","",COUNTIF(BH309:BK318,"&gt;0"))</f>
      </c>
      <c r="BI320" s="361"/>
      <c r="BJ320" s="361"/>
      <c r="BK320" s="361"/>
      <c r="BL320" s="361">
        <f>IF(BL319="","",COUNTIF(BL309:BO318,"&gt;0"))</f>
      </c>
      <c r="BM320" s="361"/>
      <c r="BN320" s="361"/>
      <c r="BO320" s="361"/>
      <c r="BP320" s="362"/>
      <c r="BQ320" s="363"/>
      <c r="BR320" s="363"/>
      <c r="BS320" s="364"/>
      <c r="BT320" s="362"/>
      <c r="BU320" s="363"/>
      <c r="BV320" s="363"/>
      <c r="BW320" s="364"/>
      <c r="BX320" s="362"/>
      <c r="BY320" s="363"/>
      <c r="BZ320" s="363"/>
      <c r="CA320" s="364"/>
      <c r="CB320" s="365">
        <f>IF(SUM(T320:CA320)=0,"",SUM(T320:CA320))</f>
      </c>
      <c r="CC320" s="366"/>
      <c r="CD320" s="366"/>
      <c r="CE320" s="366"/>
      <c r="CF320" s="367"/>
      <c r="CH320" s="62"/>
      <c r="CI320" s="66"/>
      <c r="CJ320" s="61"/>
      <c r="CK320" s="66"/>
      <c r="CL320" s="3"/>
      <c r="CM320" s="5"/>
      <c r="CN320" s="3"/>
      <c r="CO320" s="6"/>
      <c r="CQ320" s="6"/>
      <c r="CS320" s="6"/>
      <c r="CU320" s="6"/>
      <c r="CW320" s="6"/>
      <c r="CY320" s="6"/>
      <c r="DA320" s="6"/>
      <c r="DC320" s="6"/>
    </row>
    <row r="321" spans="1:92" ht="18" customHeight="1">
      <c r="A321" s="396"/>
      <c r="B321" s="397"/>
      <c r="C321" s="70" t="s">
        <v>141</v>
      </c>
      <c r="D321" s="358" t="s">
        <v>32</v>
      </c>
      <c r="E321" s="358"/>
      <c r="F321" s="358"/>
      <c r="G321" s="358"/>
      <c r="H321" s="359"/>
      <c r="I321" s="275" t="s">
        <v>207</v>
      </c>
      <c r="J321" s="276"/>
      <c r="K321" s="276"/>
      <c r="L321" s="276"/>
      <c r="M321" s="277"/>
      <c r="N321" s="263" t="s">
        <v>137</v>
      </c>
      <c r="O321" s="264"/>
      <c r="P321" s="264" t="s">
        <v>137</v>
      </c>
      <c r="Q321" s="264"/>
      <c r="R321" s="264" t="s">
        <v>137</v>
      </c>
      <c r="S321" s="266"/>
      <c r="T321" s="360">
        <f>IF(SUM(T307,T319)=0,"",SUM(T307,T319))</f>
      </c>
      <c r="U321" s="343"/>
      <c r="V321" s="343"/>
      <c r="W321" s="343"/>
      <c r="X321" s="343">
        <f>IF(SUM(X307,X319)=0,"",SUM(X307,X319))</f>
      </c>
      <c r="Y321" s="343"/>
      <c r="Z321" s="343"/>
      <c r="AA321" s="343"/>
      <c r="AB321" s="343">
        <f>IF(SUM(AB307,AB319)=0,"",SUM(AB307,AB319))</f>
      </c>
      <c r="AC321" s="343"/>
      <c r="AD321" s="343"/>
      <c r="AE321" s="343"/>
      <c r="AF321" s="343">
        <f>IF(SUM(AF307,AF319)=0,"",SUM(AF307,AF319))</f>
      </c>
      <c r="AG321" s="343"/>
      <c r="AH321" s="343"/>
      <c r="AI321" s="343"/>
      <c r="AJ321" s="343">
        <f>IF(SUM(AJ307,AJ319)=0,"",SUM(AJ307,AJ319))</f>
      </c>
      <c r="AK321" s="343"/>
      <c r="AL321" s="343"/>
      <c r="AM321" s="343"/>
      <c r="AN321" s="343">
        <f>IF(SUM(AN307,AN319)=0,"",SUM(AN307,AN319))</f>
      </c>
      <c r="AO321" s="343"/>
      <c r="AP321" s="343"/>
      <c r="AQ321" s="343"/>
      <c r="AR321" s="343">
        <f>IF(SUM(AR307,AR319)=0,"",SUM(AR307,AR319))</f>
      </c>
      <c r="AS321" s="343"/>
      <c r="AT321" s="343"/>
      <c r="AU321" s="343"/>
      <c r="AV321" s="343">
        <f>IF(SUM(AV307,AV319)=0,"",SUM(AV307,AV319))</f>
      </c>
      <c r="AW321" s="343"/>
      <c r="AX321" s="343"/>
      <c r="AY321" s="343"/>
      <c r="AZ321" s="343">
        <f>IF(SUM(AZ307,AZ319)=0,"",SUM(AZ307,AZ319))</f>
      </c>
      <c r="BA321" s="343"/>
      <c r="BB321" s="343"/>
      <c r="BC321" s="343"/>
      <c r="BD321" s="343">
        <f>IF(SUM(BD307,BD319)=0,"",SUM(BD307,BD319))</f>
      </c>
      <c r="BE321" s="343"/>
      <c r="BF321" s="343"/>
      <c r="BG321" s="343"/>
      <c r="BH321" s="343">
        <f>IF(SUM(BH307,BH319)=0,"",SUM(BH307,BH319))</f>
      </c>
      <c r="BI321" s="343"/>
      <c r="BJ321" s="343"/>
      <c r="BK321" s="343"/>
      <c r="BL321" s="343">
        <f>IF(SUM(BL307,BL319)=0,"",SUM(BL307,BL319))</f>
      </c>
      <c r="BM321" s="343"/>
      <c r="BN321" s="343"/>
      <c r="BO321" s="343"/>
      <c r="BP321" s="343">
        <f>IF(SUM(BP307,BP319)=0,"",SUM(BP307,BP319))</f>
      </c>
      <c r="BQ321" s="343"/>
      <c r="BR321" s="343"/>
      <c r="BS321" s="343"/>
      <c r="BT321" s="343">
        <f>IF(SUM(BT307,BT319)=0,"",SUM(BT307,BT319))</f>
      </c>
      <c r="BU321" s="343"/>
      <c r="BV321" s="343"/>
      <c r="BW321" s="343"/>
      <c r="BX321" s="343">
        <f>IF(SUM(BX307,BX319)=0,"",SUM(BX307,BX319))</f>
      </c>
      <c r="BY321" s="343"/>
      <c r="BZ321" s="343"/>
      <c r="CA321" s="343"/>
      <c r="CB321" s="301">
        <f>CB307+CB319</f>
        <v>0</v>
      </c>
      <c r="CC321" s="301"/>
      <c r="CD321" s="301"/>
      <c r="CE321" s="301"/>
      <c r="CF321" s="301"/>
      <c r="CH321" s="62"/>
      <c r="CI321" s="61"/>
      <c r="CJ321" s="61"/>
      <c r="CK321" s="61"/>
      <c r="CL321" s="3"/>
      <c r="CM321" s="3"/>
      <c r="CN321" s="3"/>
    </row>
    <row r="322" spans="1:92" ht="12" customHeight="1">
      <c r="A322" s="396"/>
      <c r="B322" s="397"/>
      <c r="C322" s="70"/>
      <c r="D322" s="344" t="s">
        <v>142</v>
      </c>
      <c r="E322" s="344"/>
      <c r="F322" s="344"/>
      <c r="G322" s="344"/>
      <c r="H322" s="345"/>
      <c r="I322" s="348" t="s">
        <v>210</v>
      </c>
      <c r="J322" s="349"/>
      <c r="K322" s="349"/>
      <c r="L322" s="349"/>
      <c r="M322" s="350"/>
      <c r="N322" s="331" t="s">
        <v>137</v>
      </c>
      <c r="O322" s="332"/>
      <c r="P322" s="334" t="s">
        <v>137</v>
      </c>
      <c r="Q322" s="332"/>
      <c r="R322" s="334" t="s">
        <v>137</v>
      </c>
      <c r="S322" s="329"/>
      <c r="T322" s="267">
        <f>IF(SUM(T308,T320)=0,"",SUM(T308,T320))</f>
      </c>
      <c r="U322" s="239"/>
      <c r="V322" s="239"/>
      <c r="W322" s="237" t="s">
        <v>136</v>
      </c>
      <c r="X322" s="251">
        <f>IF(SUM(X308,X320)=0,"",SUM(X308,X320))</f>
      </c>
      <c r="Y322" s="239"/>
      <c r="Z322" s="239"/>
      <c r="AA322" s="237" t="s">
        <v>136</v>
      </c>
      <c r="AB322" s="251">
        <f>IF(SUM(AB308,AB320)=0,"",SUM(AB308,AB320))</f>
      </c>
      <c r="AC322" s="239"/>
      <c r="AD322" s="239"/>
      <c r="AE322" s="237" t="s">
        <v>136</v>
      </c>
      <c r="AF322" s="251">
        <f>IF(SUM(AF308,AF320)=0,"",SUM(AF308,AF320))</f>
      </c>
      <c r="AG322" s="239"/>
      <c r="AH322" s="239"/>
      <c r="AI322" s="237" t="s">
        <v>136</v>
      </c>
      <c r="AJ322" s="251">
        <f>IF(SUM(AJ308,AJ320)=0,"",SUM(AJ308,AJ320))</f>
      </c>
      <c r="AK322" s="239"/>
      <c r="AL322" s="239"/>
      <c r="AM322" s="237" t="s">
        <v>136</v>
      </c>
      <c r="AN322" s="251">
        <f>IF(SUM(AN308,AN320)=0,"",SUM(AN308,AN320))</f>
      </c>
      <c r="AO322" s="239"/>
      <c r="AP322" s="239"/>
      <c r="AQ322" s="237" t="s">
        <v>136</v>
      </c>
      <c r="AR322" s="251">
        <f>IF(SUM(AR308,AR320)=0,"",SUM(AR308,AR320))</f>
      </c>
      <c r="AS322" s="239"/>
      <c r="AT322" s="239"/>
      <c r="AU322" s="237" t="s">
        <v>136</v>
      </c>
      <c r="AV322" s="251">
        <f>IF(SUM(AV308,AV320)=0,"",SUM(AV308,AV320))</f>
      </c>
      <c r="AW322" s="239"/>
      <c r="AX322" s="239"/>
      <c r="AY322" s="237" t="s">
        <v>136</v>
      </c>
      <c r="AZ322" s="251">
        <f>IF(SUM(AZ308,AZ320)=0,"",SUM(AZ308,AZ320))</f>
      </c>
      <c r="BA322" s="239"/>
      <c r="BB322" s="239"/>
      <c r="BC322" s="237" t="s">
        <v>136</v>
      </c>
      <c r="BD322" s="251">
        <f>IF(SUM(BD308,BD320)=0,"",SUM(BD308,BD320))</f>
      </c>
      <c r="BE322" s="239"/>
      <c r="BF322" s="239"/>
      <c r="BG322" s="237" t="s">
        <v>136</v>
      </c>
      <c r="BH322" s="251">
        <f>IF(SUM(BH308,BH320)=0,"",SUM(BH308,BH320))</f>
      </c>
      <c r="BI322" s="239"/>
      <c r="BJ322" s="239"/>
      <c r="BK322" s="237" t="s">
        <v>136</v>
      </c>
      <c r="BL322" s="251">
        <f>IF(SUM(BL308,BL320)=0,"",SUM(BL308,BL320))</f>
      </c>
      <c r="BM322" s="239"/>
      <c r="BN322" s="239"/>
      <c r="BO322" s="237" t="s">
        <v>136</v>
      </c>
      <c r="BP322" s="305"/>
      <c r="BQ322" s="305"/>
      <c r="BR322" s="305"/>
      <c r="BS322" s="306"/>
      <c r="BT322" s="304"/>
      <c r="BU322" s="305"/>
      <c r="BV322" s="305"/>
      <c r="BW322" s="306"/>
      <c r="BX322" s="304"/>
      <c r="BY322" s="305"/>
      <c r="BZ322" s="305"/>
      <c r="CA322" s="306"/>
      <c r="CB322" s="247">
        <f>SUM(T322:CA323)</f>
        <v>0</v>
      </c>
      <c r="CC322" s="248"/>
      <c r="CD322" s="248"/>
      <c r="CE322" s="248"/>
      <c r="CF322" s="237" t="s">
        <v>169</v>
      </c>
      <c r="CH322" s="62"/>
      <c r="CI322" s="61"/>
      <c r="CJ322" s="61"/>
      <c r="CK322" s="61"/>
      <c r="CL322" s="3"/>
      <c r="CM322" s="3"/>
      <c r="CN322" s="3"/>
    </row>
    <row r="323" spans="1:92" ht="6" customHeight="1">
      <c r="A323" s="396"/>
      <c r="B323" s="397"/>
      <c r="C323" s="70"/>
      <c r="D323" s="346"/>
      <c r="E323" s="346"/>
      <c r="F323" s="346"/>
      <c r="G323" s="346"/>
      <c r="H323" s="347"/>
      <c r="I323" s="351"/>
      <c r="J323" s="352"/>
      <c r="K323" s="352"/>
      <c r="L323" s="352"/>
      <c r="M323" s="353"/>
      <c r="N323" s="354"/>
      <c r="O323" s="355"/>
      <c r="P323" s="256"/>
      <c r="Q323" s="355"/>
      <c r="R323" s="256"/>
      <c r="S323" s="356"/>
      <c r="T323" s="268"/>
      <c r="U323" s="240"/>
      <c r="V323" s="240"/>
      <c r="W323" s="357"/>
      <c r="X323" s="252"/>
      <c r="Y323" s="240"/>
      <c r="Z323" s="240"/>
      <c r="AA323" s="238"/>
      <c r="AB323" s="252"/>
      <c r="AC323" s="240"/>
      <c r="AD323" s="240"/>
      <c r="AE323" s="238"/>
      <c r="AF323" s="252"/>
      <c r="AG323" s="240"/>
      <c r="AH323" s="240"/>
      <c r="AI323" s="238"/>
      <c r="AJ323" s="252"/>
      <c r="AK323" s="240"/>
      <c r="AL323" s="240"/>
      <c r="AM323" s="238"/>
      <c r="AN323" s="252"/>
      <c r="AO323" s="240"/>
      <c r="AP323" s="240"/>
      <c r="AQ323" s="238"/>
      <c r="AR323" s="252"/>
      <c r="AS323" s="240"/>
      <c r="AT323" s="240"/>
      <c r="AU323" s="238"/>
      <c r="AV323" s="252"/>
      <c r="AW323" s="240"/>
      <c r="AX323" s="240"/>
      <c r="AY323" s="238"/>
      <c r="AZ323" s="252"/>
      <c r="BA323" s="240"/>
      <c r="BB323" s="240"/>
      <c r="BC323" s="238"/>
      <c r="BD323" s="252"/>
      <c r="BE323" s="240"/>
      <c r="BF323" s="240"/>
      <c r="BG323" s="238"/>
      <c r="BH323" s="252"/>
      <c r="BI323" s="240"/>
      <c r="BJ323" s="240"/>
      <c r="BK323" s="238"/>
      <c r="BL323" s="252"/>
      <c r="BM323" s="240"/>
      <c r="BN323" s="240"/>
      <c r="BO323" s="238"/>
      <c r="BP323" s="338"/>
      <c r="BQ323" s="338"/>
      <c r="BR323" s="338"/>
      <c r="BS323" s="339"/>
      <c r="BT323" s="337"/>
      <c r="BU323" s="338"/>
      <c r="BV323" s="338"/>
      <c r="BW323" s="339"/>
      <c r="BX323" s="337"/>
      <c r="BY323" s="338"/>
      <c r="BZ323" s="338"/>
      <c r="CA323" s="339"/>
      <c r="CB323" s="249"/>
      <c r="CC323" s="250"/>
      <c r="CD323" s="250"/>
      <c r="CE323" s="250"/>
      <c r="CF323" s="238"/>
      <c r="CH323" s="62"/>
      <c r="CI323" s="61"/>
      <c r="CJ323" s="61"/>
      <c r="CK323" s="61"/>
      <c r="CL323" s="3"/>
      <c r="CM323" s="3"/>
      <c r="CN323" s="3"/>
    </row>
    <row r="324" spans="1:92" ht="18" customHeight="1">
      <c r="A324" s="396"/>
      <c r="B324" s="397"/>
      <c r="C324" s="70"/>
      <c r="D324" s="37" t="s">
        <v>143</v>
      </c>
      <c r="E324" s="71" t="s">
        <v>211</v>
      </c>
      <c r="F324" s="71"/>
      <c r="G324" s="71"/>
      <c r="H324" s="72"/>
      <c r="I324" s="258" t="s">
        <v>208</v>
      </c>
      <c r="J324" s="259"/>
      <c r="K324" s="259"/>
      <c r="L324" s="259"/>
      <c r="M324" s="260"/>
      <c r="N324" s="340" t="s">
        <v>137</v>
      </c>
      <c r="O324" s="341"/>
      <c r="P324" s="341" t="s">
        <v>137</v>
      </c>
      <c r="Q324" s="341"/>
      <c r="R324" s="341" t="s">
        <v>137</v>
      </c>
      <c r="S324" s="342"/>
      <c r="T324" s="336">
        <f>IF(SUM(T305:W318)=0,"",SUMIF($R305:$R318,"○",T305:W318))</f>
      </c>
      <c r="U324" s="253"/>
      <c r="V324" s="253"/>
      <c r="W324" s="253"/>
      <c r="X324" s="336">
        <f>IF(SUM(X305:AA318)=0,"",SUMIF($R305:$R318,"○",X305:AA318))</f>
      </c>
      <c r="Y324" s="253"/>
      <c r="Z324" s="253"/>
      <c r="AA324" s="253"/>
      <c r="AB324" s="336">
        <f>IF(SUM(AB305:AE318)=0,"",SUMIF($R305:$R318,"○",AB305:AE318))</f>
      </c>
      <c r="AC324" s="253"/>
      <c r="AD324" s="253"/>
      <c r="AE324" s="253"/>
      <c r="AF324" s="336">
        <f>IF(SUM(AF305:AI318)=0,"",SUMIF($R305:$R318,"○",AF305:AI318))</f>
      </c>
      <c r="AG324" s="253"/>
      <c r="AH324" s="253"/>
      <c r="AI324" s="253"/>
      <c r="AJ324" s="336">
        <f>IF(SUM(AJ305:AM318)=0,"",SUMIF($R305:$R318,"○",AJ305:AM318))</f>
      </c>
      <c r="AK324" s="253"/>
      <c r="AL324" s="253"/>
      <c r="AM324" s="253"/>
      <c r="AN324" s="336">
        <f>IF(SUM(AN305:AQ318)=0,"",SUMIF($R305:$R318,"○",AN305:AQ318))</f>
      </c>
      <c r="AO324" s="253"/>
      <c r="AP324" s="253"/>
      <c r="AQ324" s="253"/>
      <c r="AR324" s="336">
        <f>IF(SUM(AR305:AU318)=0,"",SUMIF($R305:$R318,"○",AR305:AU318))</f>
      </c>
      <c r="AS324" s="253"/>
      <c r="AT324" s="253"/>
      <c r="AU324" s="253"/>
      <c r="AV324" s="336">
        <f>IF(SUM(AV305:AY318)=0,"",SUMIF($R305:$R318,"○",AV305:AY318))</f>
      </c>
      <c r="AW324" s="253"/>
      <c r="AX324" s="253"/>
      <c r="AY324" s="253"/>
      <c r="AZ324" s="336">
        <f>IF(SUM(AZ305:BC318)=0,"",SUMIF($R305:$R318,"○",AZ305:BC318))</f>
      </c>
      <c r="BA324" s="253"/>
      <c r="BB324" s="253"/>
      <c r="BC324" s="253"/>
      <c r="BD324" s="336">
        <f>IF(SUM(BD305:BG318)=0,"",SUMIF($R305:$R318,"○",BD305:BG318))</f>
      </c>
      <c r="BE324" s="253"/>
      <c r="BF324" s="253"/>
      <c r="BG324" s="253"/>
      <c r="BH324" s="336">
        <f>IF(SUM(BH305:BK318)=0,"",SUMIF($R305:$R318,"○",BH305:BK318))</f>
      </c>
      <c r="BI324" s="253"/>
      <c r="BJ324" s="253"/>
      <c r="BK324" s="253"/>
      <c r="BL324" s="336">
        <f>IF(SUM(BL305:BO318)=0,"",SUMIF($R305:$R318,"○",BL305:BO318))</f>
      </c>
      <c r="BM324" s="253"/>
      <c r="BN324" s="253"/>
      <c r="BO324" s="253"/>
      <c r="BP324" s="336">
        <f>IF(SUM(BP305:BS318)=0,"",SUMIF($R305:$R318,"○",BP305:BS318))</f>
      </c>
      <c r="BQ324" s="253"/>
      <c r="BR324" s="253"/>
      <c r="BS324" s="253"/>
      <c r="BT324" s="336">
        <f>IF(SUM(BT305:BW318)=0,"",SUMIF($R305:$R318,"○",BT305:BW318))</f>
      </c>
      <c r="BU324" s="253"/>
      <c r="BV324" s="253"/>
      <c r="BW324" s="253"/>
      <c r="BX324" s="336">
        <f>IF(SUM(BX305:CA318)=0,"",SUMIF($R305:$R318,"○",BX305:CA318))</f>
      </c>
      <c r="BY324" s="253"/>
      <c r="BZ324" s="253"/>
      <c r="CA324" s="253"/>
      <c r="CB324" s="253">
        <f>SUM(T324:CA324)</f>
        <v>0</v>
      </c>
      <c r="CC324" s="253"/>
      <c r="CD324" s="253"/>
      <c r="CE324" s="253"/>
      <c r="CF324" s="253"/>
      <c r="CH324" s="62"/>
      <c r="CI324" s="61"/>
      <c r="CJ324" s="61"/>
      <c r="CK324" s="61"/>
      <c r="CL324" s="3"/>
      <c r="CM324" s="3"/>
      <c r="CN324" s="3"/>
    </row>
    <row r="325" spans="1:92" ht="12" customHeight="1">
      <c r="A325" s="396"/>
      <c r="B325" s="397"/>
      <c r="C325" s="321"/>
      <c r="D325" s="255"/>
      <c r="E325" s="324" t="s">
        <v>212</v>
      </c>
      <c r="F325" s="324"/>
      <c r="G325" s="324"/>
      <c r="H325" s="326"/>
      <c r="I325" s="328" t="s">
        <v>209</v>
      </c>
      <c r="J325" s="328"/>
      <c r="K325" s="328"/>
      <c r="L325" s="328"/>
      <c r="M325" s="329"/>
      <c r="N325" s="331" t="s">
        <v>137</v>
      </c>
      <c r="O325" s="332"/>
      <c r="P325" s="334" t="s">
        <v>137</v>
      </c>
      <c r="Q325" s="332"/>
      <c r="R325" s="334" t="s">
        <v>137</v>
      </c>
      <c r="S325" s="329"/>
      <c r="T325" s="319">
        <f>IF(SUM(T305:W318)=0,"",SUMPRODUCT(($R305:$R318="○")*(T305:W318&lt;&gt;"")))</f>
      </c>
      <c r="U325" s="239"/>
      <c r="V325" s="239"/>
      <c r="W325" s="237" t="s">
        <v>136</v>
      </c>
      <c r="X325" s="319">
        <f>IF(SUM(X305:AA318)=0,"",SUMPRODUCT(($R305:$R318="○")*(X305:AA318&lt;&gt;"")))</f>
      </c>
      <c r="Y325" s="239"/>
      <c r="Z325" s="239"/>
      <c r="AA325" s="237" t="s">
        <v>136</v>
      </c>
      <c r="AB325" s="319">
        <f>IF(SUM(AB305:AE318)=0,"",SUMPRODUCT(($R305:$R318="○")*(AB305:AE318&lt;&gt;"")))</f>
      </c>
      <c r="AC325" s="239"/>
      <c r="AD325" s="239"/>
      <c r="AE325" s="237" t="s">
        <v>136</v>
      </c>
      <c r="AF325" s="319">
        <f>IF(SUM(AF305:AI318)=0,"",SUMPRODUCT(($R305:$R318="○")*(AF305:AI318&lt;&gt;"")))</f>
      </c>
      <c r="AG325" s="239"/>
      <c r="AH325" s="239"/>
      <c r="AI325" s="237" t="s">
        <v>136</v>
      </c>
      <c r="AJ325" s="319">
        <f>IF(SUM(AJ305:AM318)=0,"",SUMPRODUCT(($R305:$R318="○")*(AJ305:AM318&lt;&gt;"")))</f>
      </c>
      <c r="AK325" s="239"/>
      <c r="AL325" s="239"/>
      <c r="AM325" s="237" t="s">
        <v>136</v>
      </c>
      <c r="AN325" s="319">
        <f>IF(SUM(AN305:AQ318)=0,"",SUMPRODUCT(($R305:$R318="○")*(AN305:AQ318&lt;&gt;"")))</f>
      </c>
      <c r="AO325" s="239"/>
      <c r="AP325" s="239"/>
      <c r="AQ325" s="237" t="s">
        <v>136</v>
      </c>
      <c r="AR325" s="319">
        <f>IF(SUM(AR305:AU318)=0,"",SUMPRODUCT(($R305:$R318="○")*(AR305:AU318&lt;&gt;"")))</f>
      </c>
      <c r="AS325" s="239"/>
      <c r="AT325" s="239"/>
      <c r="AU325" s="237" t="s">
        <v>136</v>
      </c>
      <c r="AV325" s="319">
        <f>IF(SUM(AV305:AY318)=0,"",SUMPRODUCT(($R305:$R318="○")*(AV305:AY318&lt;&gt;"")))</f>
      </c>
      <c r="AW325" s="239"/>
      <c r="AX325" s="239"/>
      <c r="AY325" s="237" t="s">
        <v>136</v>
      </c>
      <c r="AZ325" s="319">
        <f>IF(SUM(AZ305:BC318)=0,"",SUMPRODUCT(($R305:$R318="○")*(AZ305:BC318&lt;&gt;"")))</f>
      </c>
      <c r="BA325" s="239"/>
      <c r="BB325" s="239"/>
      <c r="BC325" s="237" t="s">
        <v>136</v>
      </c>
      <c r="BD325" s="319">
        <f>IF(SUM(BD305:BG318)=0,"",SUMPRODUCT(($R305:$R318="○")*(BD305:BG318&lt;&gt;"")))</f>
      </c>
      <c r="BE325" s="239"/>
      <c r="BF325" s="239"/>
      <c r="BG325" s="237" t="s">
        <v>136</v>
      </c>
      <c r="BH325" s="319">
        <f>IF(SUM(BH305:BK318)=0,"",SUMPRODUCT(($R305:$R318="○")*(BH305:BK318&lt;&gt;"")))</f>
      </c>
      <c r="BI325" s="239"/>
      <c r="BJ325" s="239"/>
      <c r="BK325" s="237" t="s">
        <v>136</v>
      </c>
      <c r="BL325" s="319">
        <f>IF(SUM(BL305:BO318)=0,"",SUMPRODUCT(($R305:$R318="○")*(BL305:BO318&lt;&gt;"")))</f>
      </c>
      <c r="BM325" s="239"/>
      <c r="BN325" s="239"/>
      <c r="BO325" s="237" t="s">
        <v>136</v>
      </c>
      <c r="BP325" s="305"/>
      <c r="BQ325" s="305"/>
      <c r="BR325" s="305"/>
      <c r="BS325" s="306"/>
      <c r="BT325" s="304"/>
      <c r="BU325" s="305"/>
      <c r="BV325" s="305"/>
      <c r="BW325" s="306"/>
      <c r="BX325" s="304"/>
      <c r="BY325" s="305"/>
      <c r="BZ325" s="305"/>
      <c r="CA325" s="306"/>
      <c r="CB325" s="247">
        <f>SUM(T325:CA326)</f>
        <v>0</v>
      </c>
      <c r="CC325" s="248"/>
      <c r="CD325" s="248"/>
      <c r="CE325" s="248"/>
      <c r="CF325" s="237" t="s">
        <v>169</v>
      </c>
      <c r="CH325" s="62"/>
      <c r="CI325" s="61"/>
      <c r="CJ325" s="61"/>
      <c r="CK325" s="61"/>
      <c r="CL325" s="3"/>
      <c r="CM325" s="3"/>
      <c r="CN325" s="3"/>
    </row>
    <row r="326" spans="1:92" ht="6" customHeight="1">
      <c r="A326" s="396"/>
      <c r="B326" s="397"/>
      <c r="C326" s="322"/>
      <c r="D326" s="323"/>
      <c r="E326" s="325"/>
      <c r="F326" s="325"/>
      <c r="G326" s="325"/>
      <c r="H326" s="327"/>
      <c r="I326" s="323"/>
      <c r="J326" s="323"/>
      <c r="K326" s="323"/>
      <c r="L326" s="323"/>
      <c r="M326" s="330"/>
      <c r="N326" s="333"/>
      <c r="O326" s="327"/>
      <c r="P326" s="335"/>
      <c r="Q326" s="327"/>
      <c r="R326" s="335"/>
      <c r="S326" s="330"/>
      <c r="T326" s="320"/>
      <c r="U326" s="320"/>
      <c r="V326" s="320"/>
      <c r="W326" s="312"/>
      <c r="X326" s="320"/>
      <c r="Y326" s="320"/>
      <c r="Z326" s="320"/>
      <c r="AA326" s="312"/>
      <c r="AB326" s="320"/>
      <c r="AC326" s="320"/>
      <c r="AD326" s="320"/>
      <c r="AE326" s="312"/>
      <c r="AF326" s="320"/>
      <c r="AG326" s="320"/>
      <c r="AH326" s="320"/>
      <c r="AI326" s="312"/>
      <c r="AJ326" s="320"/>
      <c r="AK326" s="320"/>
      <c r="AL326" s="320"/>
      <c r="AM326" s="312"/>
      <c r="AN326" s="320"/>
      <c r="AO326" s="320"/>
      <c r="AP326" s="320"/>
      <c r="AQ326" s="312"/>
      <c r="AR326" s="320"/>
      <c r="AS326" s="320"/>
      <c r="AT326" s="320"/>
      <c r="AU326" s="312"/>
      <c r="AV326" s="320"/>
      <c r="AW326" s="320"/>
      <c r="AX326" s="320"/>
      <c r="AY326" s="312"/>
      <c r="AZ326" s="320"/>
      <c r="BA326" s="320"/>
      <c r="BB326" s="320"/>
      <c r="BC326" s="312"/>
      <c r="BD326" s="320"/>
      <c r="BE326" s="320"/>
      <c r="BF326" s="320"/>
      <c r="BG326" s="312"/>
      <c r="BH326" s="320"/>
      <c r="BI326" s="320"/>
      <c r="BJ326" s="320"/>
      <c r="BK326" s="312"/>
      <c r="BL326" s="320"/>
      <c r="BM326" s="320"/>
      <c r="BN326" s="320"/>
      <c r="BO326" s="312"/>
      <c r="BP326" s="308"/>
      <c r="BQ326" s="308"/>
      <c r="BR326" s="308"/>
      <c r="BS326" s="309"/>
      <c r="BT326" s="307"/>
      <c r="BU326" s="308"/>
      <c r="BV326" s="308"/>
      <c r="BW326" s="309"/>
      <c r="BX326" s="307"/>
      <c r="BY326" s="308"/>
      <c r="BZ326" s="308"/>
      <c r="CA326" s="309"/>
      <c r="CB326" s="310"/>
      <c r="CC326" s="311"/>
      <c r="CD326" s="311"/>
      <c r="CE326" s="311"/>
      <c r="CF326" s="312"/>
      <c r="CH326" s="62"/>
      <c r="CI326" s="61"/>
      <c r="CJ326" s="61"/>
      <c r="CK326" s="61"/>
      <c r="CL326" s="3"/>
      <c r="CM326" s="3"/>
      <c r="CN326" s="3"/>
    </row>
    <row r="327" spans="1:92" ht="18" customHeight="1">
      <c r="A327" s="396"/>
      <c r="B327" s="397"/>
      <c r="C327" s="45" t="s">
        <v>151</v>
      </c>
      <c r="D327" s="302" t="s">
        <v>150</v>
      </c>
      <c r="E327" s="302"/>
      <c r="F327" s="302"/>
      <c r="G327" s="303"/>
      <c r="H327" s="313"/>
      <c r="I327" s="314"/>
      <c r="J327" s="314"/>
      <c r="K327" s="314"/>
      <c r="L327" s="314"/>
      <c r="M327" s="315"/>
      <c r="N327" s="316">
        <f>IF(H327="","","○")</f>
      </c>
      <c r="O327" s="317"/>
      <c r="P327" s="317"/>
      <c r="Q327" s="317"/>
      <c r="R327" s="317"/>
      <c r="S327" s="318"/>
      <c r="T327" s="299"/>
      <c r="U327" s="300"/>
      <c r="V327" s="300"/>
      <c r="W327" s="300"/>
      <c r="X327" s="299"/>
      <c r="Y327" s="300"/>
      <c r="Z327" s="300"/>
      <c r="AA327" s="300"/>
      <c r="AB327" s="299"/>
      <c r="AC327" s="300"/>
      <c r="AD327" s="300"/>
      <c r="AE327" s="300"/>
      <c r="AF327" s="299"/>
      <c r="AG327" s="300"/>
      <c r="AH327" s="300"/>
      <c r="AI327" s="300"/>
      <c r="AJ327" s="299"/>
      <c r="AK327" s="300"/>
      <c r="AL327" s="300"/>
      <c r="AM327" s="300"/>
      <c r="AN327" s="299"/>
      <c r="AO327" s="300"/>
      <c r="AP327" s="300"/>
      <c r="AQ327" s="300"/>
      <c r="AR327" s="299"/>
      <c r="AS327" s="300"/>
      <c r="AT327" s="300"/>
      <c r="AU327" s="300"/>
      <c r="AV327" s="299"/>
      <c r="AW327" s="300"/>
      <c r="AX327" s="300"/>
      <c r="AY327" s="300"/>
      <c r="AZ327" s="299"/>
      <c r="BA327" s="300"/>
      <c r="BB327" s="300"/>
      <c r="BC327" s="300"/>
      <c r="BD327" s="299"/>
      <c r="BE327" s="300"/>
      <c r="BF327" s="300"/>
      <c r="BG327" s="300"/>
      <c r="BH327" s="299"/>
      <c r="BI327" s="300"/>
      <c r="BJ327" s="300"/>
      <c r="BK327" s="300"/>
      <c r="BL327" s="299"/>
      <c r="BM327" s="300"/>
      <c r="BN327" s="300"/>
      <c r="BO327" s="300"/>
      <c r="BP327" s="299"/>
      <c r="BQ327" s="300"/>
      <c r="BR327" s="300"/>
      <c r="BS327" s="300"/>
      <c r="BT327" s="299"/>
      <c r="BU327" s="300"/>
      <c r="BV327" s="300"/>
      <c r="BW327" s="300"/>
      <c r="BX327" s="299"/>
      <c r="BY327" s="300"/>
      <c r="BZ327" s="300"/>
      <c r="CA327" s="300"/>
      <c r="CB327" s="301">
        <f>IF(SUM(T327:CA327)=0,"",SUM(T327:CA327))</f>
      </c>
      <c r="CC327" s="301"/>
      <c r="CD327" s="301"/>
      <c r="CE327" s="301"/>
      <c r="CF327" s="301"/>
      <c r="CH327" s="62"/>
      <c r="CI327" s="61"/>
      <c r="CJ327" s="61"/>
      <c r="CK327" s="61"/>
      <c r="CL327" s="3"/>
      <c r="CM327" s="3"/>
      <c r="CN327" s="3"/>
    </row>
    <row r="328" spans="1:92" ht="18" customHeight="1">
      <c r="A328" s="396"/>
      <c r="B328" s="397"/>
      <c r="C328" s="45"/>
      <c r="D328" s="302" t="s">
        <v>26</v>
      </c>
      <c r="E328" s="302"/>
      <c r="F328" s="302"/>
      <c r="G328" s="303"/>
      <c r="H328" s="293"/>
      <c r="I328" s="294"/>
      <c r="J328" s="294"/>
      <c r="K328" s="294"/>
      <c r="L328" s="294"/>
      <c r="M328" s="295"/>
      <c r="N328" s="296">
        <f aca="true" t="shared" si="33" ref="N328:N334">IF(H328="","","○")</f>
      </c>
      <c r="O328" s="297"/>
      <c r="P328" s="297"/>
      <c r="Q328" s="297"/>
      <c r="R328" s="297"/>
      <c r="S328" s="298"/>
      <c r="T328" s="287"/>
      <c r="U328" s="288"/>
      <c r="V328" s="288"/>
      <c r="W328" s="288"/>
      <c r="X328" s="287"/>
      <c r="Y328" s="288"/>
      <c r="Z328" s="288"/>
      <c r="AA328" s="288"/>
      <c r="AB328" s="287"/>
      <c r="AC328" s="288"/>
      <c r="AD328" s="288"/>
      <c r="AE328" s="288"/>
      <c r="AF328" s="287"/>
      <c r="AG328" s="288"/>
      <c r="AH328" s="288"/>
      <c r="AI328" s="288"/>
      <c r="AJ328" s="287"/>
      <c r="AK328" s="288"/>
      <c r="AL328" s="288"/>
      <c r="AM328" s="288"/>
      <c r="AN328" s="287"/>
      <c r="AO328" s="288"/>
      <c r="AP328" s="288"/>
      <c r="AQ328" s="288"/>
      <c r="AR328" s="287"/>
      <c r="AS328" s="288"/>
      <c r="AT328" s="288"/>
      <c r="AU328" s="288"/>
      <c r="AV328" s="287"/>
      <c r="AW328" s="288"/>
      <c r="AX328" s="288"/>
      <c r="AY328" s="288"/>
      <c r="AZ328" s="287"/>
      <c r="BA328" s="288"/>
      <c r="BB328" s="288"/>
      <c r="BC328" s="288"/>
      <c r="BD328" s="287"/>
      <c r="BE328" s="288"/>
      <c r="BF328" s="288"/>
      <c r="BG328" s="288"/>
      <c r="BH328" s="287"/>
      <c r="BI328" s="288"/>
      <c r="BJ328" s="288"/>
      <c r="BK328" s="288"/>
      <c r="BL328" s="287"/>
      <c r="BM328" s="288"/>
      <c r="BN328" s="288"/>
      <c r="BO328" s="288"/>
      <c r="BP328" s="287"/>
      <c r="BQ328" s="288"/>
      <c r="BR328" s="288"/>
      <c r="BS328" s="288"/>
      <c r="BT328" s="287"/>
      <c r="BU328" s="288"/>
      <c r="BV328" s="288"/>
      <c r="BW328" s="288"/>
      <c r="BX328" s="287"/>
      <c r="BY328" s="288"/>
      <c r="BZ328" s="288"/>
      <c r="CA328" s="288"/>
      <c r="CB328" s="253">
        <f aca="true" t="shared" si="34" ref="CB328:CB334">IF(SUM(T328:CA328)=0,"",SUM(T328:CA328))</f>
      </c>
      <c r="CC328" s="253"/>
      <c r="CD328" s="253"/>
      <c r="CE328" s="253"/>
      <c r="CF328" s="253"/>
      <c r="CH328" s="62"/>
      <c r="CI328" s="61"/>
      <c r="CJ328" s="61"/>
      <c r="CK328" s="61"/>
      <c r="CL328" s="3"/>
      <c r="CM328" s="3"/>
      <c r="CN328" s="3"/>
    </row>
    <row r="329" spans="1:92" ht="18" customHeight="1">
      <c r="A329" s="396"/>
      <c r="B329" s="397"/>
      <c r="C329" s="45"/>
      <c r="D329" s="45"/>
      <c r="E329" s="45"/>
      <c r="F329" s="45"/>
      <c r="G329" s="45"/>
      <c r="H329" s="293"/>
      <c r="I329" s="294"/>
      <c r="J329" s="294"/>
      <c r="K329" s="294"/>
      <c r="L329" s="294"/>
      <c r="M329" s="295"/>
      <c r="N329" s="296">
        <f t="shared" si="33"/>
      </c>
      <c r="O329" s="297"/>
      <c r="P329" s="297"/>
      <c r="Q329" s="297"/>
      <c r="R329" s="297"/>
      <c r="S329" s="298"/>
      <c r="T329" s="287"/>
      <c r="U329" s="288"/>
      <c r="V329" s="288"/>
      <c r="W329" s="288"/>
      <c r="X329" s="287"/>
      <c r="Y329" s="288"/>
      <c r="Z329" s="288"/>
      <c r="AA329" s="288"/>
      <c r="AB329" s="287"/>
      <c r="AC329" s="288"/>
      <c r="AD329" s="288"/>
      <c r="AE329" s="288"/>
      <c r="AF329" s="287"/>
      <c r="AG329" s="288"/>
      <c r="AH329" s="288"/>
      <c r="AI329" s="288"/>
      <c r="AJ329" s="287"/>
      <c r="AK329" s="288"/>
      <c r="AL329" s="288"/>
      <c r="AM329" s="288"/>
      <c r="AN329" s="287"/>
      <c r="AO329" s="288"/>
      <c r="AP329" s="288"/>
      <c r="AQ329" s="288"/>
      <c r="AR329" s="287"/>
      <c r="AS329" s="288"/>
      <c r="AT329" s="288"/>
      <c r="AU329" s="288"/>
      <c r="AV329" s="287"/>
      <c r="AW329" s="288"/>
      <c r="AX329" s="288"/>
      <c r="AY329" s="288"/>
      <c r="AZ329" s="287"/>
      <c r="BA329" s="288"/>
      <c r="BB329" s="288"/>
      <c r="BC329" s="288"/>
      <c r="BD329" s="287"/>
      <c r="BE329" s="288"/>
      <c r="BF329" s="288"/>
      <c r="BG329" s="288"/>
      <c r="BH329" s="287"/>
      <c r="BI329" s="288"/>
      <c r="BJ329" s="288"/>
      <c r="BK329" s="288"/>
      <c r="BL329" s="287"/>
      <c r="BM329" s="288"/>
      <c r="BN329" s="288"/>
      <c r="BO329" s="288"/>
      <c r="BP329" s="287"/>
      <c r="BQ329" s="288"/>
      <c r="BR329" s="288"/>
      <c r="BS329" s="288"/>
      <c r="BT329" s="287"/>
      <c r="BU329" s="288"/>
      <c r="BV329" s="288"/>
      <c r="BW329" s="288"/>
      <c r="BX329" s="287"/>
      <c r="BY329" s="288"/>
      <c r="BZ329" s="288"/>
      <c r="CA329" s="288"/>
      <c r="CB329" s="253">
        <f t="shared" si="34"/>
      </c>
      <c r="CC329" s="253"/>
      <c r="CD329" s="253"/>
      <c r="CE329" s="253"/>
      <c r="CF329" s="253"/>
      <c r="CH329" s="62"/>
      <c r="CI329" s="61"/>
      <c r="CJ329" s="61"/>
      <c r="CK329" s="61"/>
      <c r="CL329" s="3"/>
      <c r="CM329" s="3"/>
      <c r="CN329" s="3"/>
    </row>
    <row r="330" spans="1:86" ht="18" customHeight="1">
      <c r="A330" s="396"/>
      <c r="B330" s="397"/>
      <c r="C330" s="45"/>
      <c r="D330" s="45"/>
      <c r="E330" s="45"/>
      <c r="F330" s="45"/>
      <c r="G330" s="45"/>
      <c r="H330" s="293"/>
      <c r="I330" s="294"/>
      <c r="J330" s="294"/>
      <c r="K330" s="294"/>
      <c r="L330" s="294"/>
      <c r="M330" s="295"/>
      <c r="N330" s="296">
        <f t="shared" si="33"/>
      </c>
      <c r="O330" s="297"/>
      <c r="P330" s="297"/>
      <c r="Q330" s="297"/>
      <c r="R330" s="297"/>
      <c r="S330" s="298"/>
      <c r="T330" s="287"/>
      <c r="U330" s="288"/>
      <c r="V330" s="288"/>
      <c r="W330" s="288"/>
      <c r="X330" s="287"/>
      <c r="Y330" s="288"/>
      <c r="Z330" s="288"/>
      <c r="AA330" s="288"/>
      <c r="AB330" s="287"/>
      <c r="AC330" s="288"/>
      <c r="AD330" s="288"/>
      <c r="AE330" s="288"/>
      <c r="AF330" s="287"/>
      <c r="AG330" s="288"/>
      <c r="AH330" s="288"/>
      <c r="AI330" s="288"/>
      <c r="AJ330" s="287"/>
      <c r="AK330" s="288"/>
      <c r="AL330" s="288"/>
      <c r="AM330" s="288"/>
      <c r="AN330" s="287"/>
      <c r="AO330" s="288"/>
      <c r="AP330" s="288"/>
      <c r="AQ330" s="288"/>
      <c r="AR330" s="287"/>
      <c r="AS330" s="288"/>
      <c r="AT330" s="288"/>
      <c r="AU330" s="288"/>
      <c r="AV330" s="287"/>
      <c r="AW330" s="288"/>
      <c r="AX330" s="288"/>
      <c r="AY330" s="288"/>
      <c r="AZ330" s="287"/>
      <c r="BA330" s="288"/>
      <c r="BB330" s="288"/>
      <c r="BC330" s="288"/>
      <c r="BD330" s="287"/>
      <c r="BE330" s="288"/>
      <c r="BF330" s="288"/>
      <c r="BG330" s="288"/>
      <c r="BH330" s="287"/>
      <c r="BI330" s="288"/>
      <c r="BJ330" s="288"/>
      <c r="BK330" s="288"/>
      <c r="BL330" s="287"/>
      <c r="BM330" s="288"/>
      <c r="BN330" s="288"/>
      <c r="BO330" s="288"/>
      <c r="BP330" s="287"/>
      <c r="BQ330" s="288"/>
      <c r="BR330" s="288"/>
      <c r="BS330" s="288"/>
      <c r="BT330" s="287"/>
      <c r="BU330" s="288"/>
      <c r="BV330" s="288"/>
      <c r="BW330" s="288"/>
      <c r="BX330" s="287"/>
      <c r="BY330" s="288"/>
      <c r="BZ330" s="288"/>
      <c r="CA330" s="288"/>
      <c r="CB330" s="253">
        <f t="shared" si="34"/>
      </c>
      <c r="CC330" s="253"/>
      <c r="CD330" s="253"/>
      <c r="CE330" s="253"/>
      <c r="CF330" s="253"/>
      <c r="CH330" s="73"/>
    </row>
    <row r="331" spans="1:86" ht="18" customHeight="1">
      <c r="A331" s="396"/>
      <c r="B331" s="397"/>
      <c r="C331" s="45"/>
      <c r="D331" s="45"/>
      <c r="E331" s="45"/>
      <c r="F331" s="45"/>
      <c r="G331" s="45"/>
      <c r="H331" s="293"/>
      <c r="I331" s="294"/>
      <c r="J331" s="294"/>
      <c r="K331" s="294"/>
      <c r="L331" s="294"/>
      <c r="M331" s="295"/>
      <c r="N331" s="296">
        <f t="shared" si="33"/>
      </c>
      <c r="O331" s="297"/>
      <c r="P331" s="297"/>
      <c r="Q331" s="297"/>
      <c r="R331" s="297"/>
      <c r="S331" s="298"/>
      <c r="T331" s="287"/>
      <c r="U331" s="288"/>
      <c r="V331" s="288"/>
      <c r="W331" s="288"/>
      <c r="X331" s="287"/>
      <c r="Y331" s="288"/>
      <c r="Z331" s="288"/>
      <c r="AA331" s="288"/>
      <c r="AB331" s="287"/>
      <c r="AC331" s="288"/>
      <c r="AD331" s="288"/>
      <c r="AE331" s="288"/>
      <c r="AF331" s="287"/>
      <c r="AG331" s="288"/>
      <c r="AH331" s="288"/>
      <c r="AI331" s="288"/>
      <c r="AJ331" s="287"/>
      <c r="AK331" s="288"/>
      <c r="AL331" s="288"/>
      <c r="AM331" s="288"/>
      <c r="AN331" s="287"/>
      <c r="AO331" s="288"/>
      <c r="AP331" s="288"/>
      <c r="AQ331" s="288"/>
      <c r="AR331" s="287"/>
      <c r="AS331" s="288"/>
      <c r="AT331" s="288"/>
      <c r="AU331" s="288"/>
      <c r="AV331" s="287"/>
      <c r="AW331" s="288"/>
      <c r="AX331" s="288"/>
      <c r="AY331" s="288"/>
      <c r="AZ331" s="287"/>
      <c r="BA331" s="288"/>
      <c r="BB331" s="288"/>
      <c r="BC331" s="288"/>
      <c r="BD331" s="287"/>
      <c r="BE331" s="288"/>
      <c r="BF331" s="288"/>
      <c r="BG331" s="288"/>
      <c r="BH331" s="287"/>
      <c r="BI331" s="288"/>
      <c r="BJ331" s="288"/>
      <c r="BK331" s="288"/>
      <c r="BL331" s="287"/>
      <c r="BM331" s="288"/>
      <c r="BN331" s="288"/>
      <c r="BO331" s="288"/>
      <c r="BP331" s="287"/>
      <c r="BQ331" s="288"/>
      <c r="BR331" s="288"/>
      <c r="BS331" s="288"/>
      <c r="BT331" s="287"/>
      <c r="BU331" s="288"/>
      <c r="BV331" s="288"/>
      <c r="BW331" s="288"/>
      <c r="BX331" s="287"/>
      <c r="BY331" s="288"/>
      <c r="BZ331" s="288"/>
      <c r="CA331" s="288"/>
      <c r="CB331" s="253">
        <f t="shared" si="34"/>
      </c>
      <c r="CC331" s="253"/>
      <c r="CD331" s="253"/>
      <c r="CE331" s="253"/>
      <c r="CF331" s="253"/>
      <c r="CH331" s="73"/>
    </row>
    <row r="332" spans="1:84" ht="18" customHeight="1">
      <c r="A332" s="396"/>
      <c r="B332" s="397"/>
      <c r="C332" s="45"/>
      <c r="D332" s="45"/>
      <c r="E332" s="45"/>
      <c r="F332" s="45"/>
      <c r="G332" s="45"/>
      <c r="H332" s="293"/>
      <c r="I332" s="294"/>
      <c r="J332" s="294"/>
      <c r="K332" s="294"/>
      <c r="L332" s="294"/>
      <c r="M332" s="295"/>
      <c r="N332" s="296">
        <f t="shared" si="33"/>
      </c>
      <c r="O332" s="297"/>
      <c r="P332" s="297"/>
      <c r="Q332" s="297"/>
      <c r="R332" s="297"/>
      <c r="S332" s="298"/>
      <c r="T332" s="287"/>
      <c r="U332" s="288"/>
      <c r="V332" s="288"/>
      <c r="W332" s="288"/>
      <c r="X332" s="287"/>
      <c r="Y332" s="288"/>
      <c r="Z332" s="288"/>
      <c r="AA332" s="288"/>
      <c r="AB332" s="287"/>
      <c r="AC332" s="288"/>
      <c r="AD332" s="288"/>
      <c r="AE332" s="288"/>
      <c r="AF332" s="287"/>
      <c r="AG332" s="288"/>
      <c r="AH332" s="288"/>
      <c r="AI332" s="288"/>
      <c r="AJ332" s="287"/>
      <c r="AK332" s="288"/>
      <c r="AL332" s="288"/>
      <c r="AM332" s="288"/>
      <c r="AN332" s="287"/>
      <c r="AO332" s="288"/>
      <c r="AP332" s="288"/>
      <c r="AQ332" s="288"/>
      <c r="AR332" s="287"/>
      <c r="AS332" s="288"/>
      <c r="AT332" s="288"/>
      <c r="AU332" s="288"/>
      <c r="AV332" s="287"/>
      <c r="AW332" s="288"/>
      <c r="AX332" s="288"/>
      <c r="AY332" s="288"/>
      <c r="AZ332" s="287"/>
      <c r="BA332" s="288"/>
      <c r="BB332" s="288"/>
      <c r="BC332" s="288"/>
      <c r="BD332" s="287"/>
      <c r="BE332" s="288"/>
      <c r="BF332" s="288"/>
      <c r="BG332" s="288"/>
      <c r="BH332" s="287"/>
      <c r="BI332" s="288"/>
      <c r="BJ332" s="288"/>
      <c r="BK332" s="288"/>
      <c r="BL332" s="287"/>
      <c r="BM332" s="288"/>
      <c r="BN332" s="288"/>
      <c r="BO332" s="288"/>
      <c r="BP332" s="287"/>
      <c r="BQ332" s="288"/>
      <c r="BR332" s="288"/>
      <c r="BS332" s="288"/>
      <c r="BT332" s="287"/>
      <c r="BU332" s="288"/>
      <c r="BV332" s="288"/>
      <c r="BW332" s="288"/>
      <c r="BX332" s="287"/>
      <c r="BY332" s="288"/>
      <c r="BZ332" s="288"/>
      <c r="CA332" s="288"/>
      <c r="CB332" s="253">
        <f t="shared" si="34"/>
      </c>
      <c r="CC332" s="253"/>
      <c r="CD332" s="253"/>
      <c r="CE332" s="253"/>
      <c r="CF332" s="253"/>
    </row>
    <row r="333" spans="1:84" ht="18" customHeight="1">
      <c r="A333" s="396"/>
      <c r="B333" s="397"/>
      <c r="C333" s="45"/>
      <c r="D333" s="45"/>
      <c r="E333" s="45"/>
      <c r="F333" s="45"/>
      <c r="G333" s="45"/>
      <c r="H333" s="293"/>
      <c r="I333" s="294"/>
      <c r="J333" s="294"/>
      <c r="K333" s="294"/>
      <c r="L333" s="294"/>
      <c r="M333" s="295"/>
      <c r="N333" s="296">
        <f t="shared" si="33"/>
      </c>
      <c r="O333" s="297"/>
      <c r="P333" s="297"/>
      <c r="Q333" s="297"/>
      <c r="R333" s="297"/>
      <c r="S333" s="298"/>
      <c r="T333" s="287"/>
      <c r="U333" s="288"/>
      <c r="V333" s="288"/>
      <c r="W333" s="288"/>
      <c r="X333" s="287"/>
      <c r="Y333" s="288"/>
      <c r="Z333" s="288"/>
      <c r="AA333" s="288"/>
      <c r="AB333" s="287"/>
      <c r="AC333" s="288"/>
      <c r="AD333" s="288"/>
      <c r="AE333" s="288"/>
      <c r="AF333" s="287"/>
      <c r="AG333" s="288"/>
      <c r="AH333" s="288"/>
      <c r="AI333" s="288"/>
      <c r="AJ333" s="287"/>
      <c r="AK333" s="288"/>
      <c r="AL333" s="288"/>
      <c r="AM333" s="288"/>
      <c r="AN333" s="287"/>
      <c r="AO333" s="288"/>
      <c r="AP333" s="288"/>
      <c r="AQ333" s="288"/>
      <c r="AR333" s="287"/>
      <c r="AS333" s="288"/>
      <c r="AT333" s="288"/>
      <c r="AU333" s="288"/>
      <c r="AV333" s="287"/>
      <c r="AW333" s="288"/>
      <c r="AX333" s="288"/>
      <c r="AY333" s="288"/>
      <c r="AZ333" s="287"/>
      <c r="BA333" s="288"/>
      <c r="BB333" s="288"/>
      <c r="BC333" s="288"/>
      <c r="BD333" s="287"/>
      <c r="BE333" s="288"/>
      <c r="BF333" s="288"/>
      <c r="BG333" s="288"/>
      <c r="BH333" s="287"/>
      <c r="BI333" s="288"/>
      <c r="BJ333" s="288"/>
      <c r="BK333" s="288"/>
      <c r="BL333" s="287"/>
      <c r="BM333" s="288"/>
      <c r="BN333" s="288"/>
      <c r="BO333" s="288"/>
      <c r="BP333" s="287"/>
      <c r="BQ333" s="288"/>
      <c r="BR333" s="288"/>
      <c r="BS333" s="288"/>
      <c r="BT333" s="287"/>
      <c r="BU333" s="288"/>
      <c r="BV333" s="288"/>
      <c r="BW333" s="288"/>
      <c r="BX333" s="287"/>
      <c r="BY333" s="288"/>
      <c r="BZ333" s="288"/>
      <c r="CA333" s="288"/>
      <c r="CB333" s="253">
        <f t="shared" si="34"/>
      </c>
      <c r="CC333" s="253"/>
      <c r="CD333" s="253"/>
      <c r="CE333" s="253"/>
      <c r="CF333" s="253"/>
    </row>
    <row r="334" spans="1:84" ht="18" customHeight="1">
      <c r="A334" s="396"/>
      <c r="B334" s="397"/>
      <c r="C334" s="74"/>
      <c r="D334" s="75"/>
      <c r="E334" s="75"/>
      <c r="F334" s="75"/>
      <c r="G334" s="76"/>
      <c r="H334" s="293"/>
      <c r="I334" s="294"/>
      <c r="J334" s="294"/>
      <c r="K334" s="294"/>
      <c r="L334" s="294"/>
      <c r="M334" s="295"/>
      <c r="N334" s="296">
        <f t="shared" si="33"/>
      </c>
      <c r="O334" s="297"/>
      <c r="P334" s="297"/>
      <c r="Q334" s="297"/>
      <c r="R334" s="297"/>
      <c r="S334" s="298"/>
      <c r="T334" s="287"/>
      <c r="U334" s="288"/>
      <c r="V334" s="288"/>
      <c r="W334" s="288"/>
      <c r="X334" s="287"/>
      <c r="Y334" s="288"/>
      <c r="Z334" s="288"/>
      <c r="AA334" s="288"/>
      <c r="AB334" s="287"/>
      <c r="AC334" s="288"/>
      <c r="AD334" s="288"/>
      <c r="AE334" s="288"/>
      <c r="AF334" s="287"/>
      <c r="AG334" s="288"/>
      <c r="AH334" s="288"/>
      <c r="AI334" s="288"/>
      <c r="AJ334" s="287"/>
      <c r="AK334" s="288"/>
      <c r="AL334" s="288"/>
      <c r="AM334" s="288"/>
      <c r="AN334" s="287"/>
      <c r="AO334" s="288"/>
      <c r="AP334" s="288"/>
      <c r="AQ334" s="288"/>
      <c r="AR334" s="287"/>
      <c r="AS334" s="288"/>
      <c r="AT334" s="288"/>
      <c r="AU334" s="288"/>
      <c r="AV334" s="287"/>
      <c r="AW334" s="288"/>
      <c r="AX334" s="288"/>
      <c r="AY334" s="288"/>
      <c r="AZ334" s="287"/>
      <c r="BA334" s="288"/>
      <c r="BB334" s="288"/>
      <c r="BC334" s="288"/>
      <c r="BD334" s="287"/>
      <c r="BE334" s="288"/>
      <c r="BF334" s="288"/>
      <c r="BG334" s="288"/>
      <c r="BH334" s="287"/>
      <c r="BI334" s="288"/>
      <c r="BJ334" s="288"/>
      <c r="BK334" s="288"/>
      <c r="BL334" s="287"/>
      <c r="BM334" s="288"/>
      <c r="BN334" s="288"/>
      <c r="BO334" s="288"/>
      <c r="BP334" s="287"/>
      <c r="BQ334" s="288"/>
      <c r="BR334" s="288"/>
      <c r="BS334" s="288"/>
      <c r="BT334" s="287"/>
      <c r="BU334" s="288"/>
      <c r="BV334" s="288"/>
      <c r="BW334" s="288"/>
      <c r="BX334" s="287"/>
      <c r="BY334" s="288"/>
      <c r="BZ334" s="288"/>
      <c r="CA334" s="288"/>
      <c r="CB334" s="253">
        <f t="shared" si="34"/>
      </c>
      <c r="CC334" s="253"/>
      <c r="CD334" s="253"/>
      <c r="CE334" s="253"/>
      <c r="CF334" s="253"/>
    </row>
    <row r="335" spans="1:84" ht="18" customHeight="1">
      <c r="A335" s="398"/>
      <c r="B335" s="399"/>
      <c r="C335" s="77" t="s">
        <v>144</v>
      </c>
      <c r="D335" s="77"/>
      <c r="E335" s="289" t="s">
        <v>33</v>
      </c>
      <c r="F335" s="289"/>
      <c r="G335" s="289"/>
      <c r="H335" s="289"/>
      <c r="I335" s="289"/>
      <c r="J335" s="289"/>
      <c r="K335" s="289"/>
      <c r="L335" s="289"/>
      <c r="M335" s="40"/>
      <c r="N335" s="290" t="s">
        <v>137</v>
      </c>
      <c r="O335" s="291"/>
      <c r="P335" s="291" t="s">
        <v>137</v>
      </c>
      <c r="Q335" s="291"/>
      <c r="R335" s="291" t="s">
        <v>137</v>
      </c>
      <c r="S335" s="292"/>
      <c r="T335" s="285">
        <f>IF(SUM(T327:W334)=0,"",SUM(T327:W334))</f>
      </c>
      <c r="U335" s="286"/>
      <c r="V335" s="286"/>
      <c r="W335" s="286"/>
      <c r="X335" s="285">
        <f>IF(SUM(X327:AA334)=0,"",SUM(X327:AA334))</f>
      </c>
      <c r="Y335" s="286"/>
      <c r="Z335" s="286"/>
      <c r="AA335" s="286"/>
      <c r="AB335" s="285">
        <f>IF(SUM(AB327:AE334)=0,"",SUM(AB327:AE334))</f>
      </c>
      <c r="AC335" s="286"/>
      <c r="AD335" s="286"/>
      <c r="AE335" s="286"/>
      <c r="AF335" s="285">
        <f>IF(SUM(AF327:AI334)=0,"",SUM(AF327:AI334))</f>
      </c>
      <c r="AG335" s="286"/>
      <c r="AH335" s="286"/>
      <c r="AI335" s="286"/>
      <c r="AJ335" s="285">
        <f>IF(SUM(AJ327:AM334)=0,"",SUM(AJ327:AM334))</f>
      </c>
      <c r="AK335" s="286"/>
      <c r="AL335" s="286"/>
      <c r="AM335" s="286"/>
      <c r="AN335" s="285">
        <f>IF(SUM(AN327:AQ334)=0,"",SUM(AN327:AQ334))</f>
      </c>
      <c r="AO335" s="286"/>
      <c r="AP335" s="286"/>
      <c r="AQ335" s="286"/>
      <c r="AR335" s="285">
        <f>IF(SUM(AR327:AU334)=0,"",SUM(AR327:AU334))</f>
      </c>
      <c r="AS335" s="286"/>
      <c r="AT335" s="286"/>
      <c r="AU335" s="286"/>
      <c r="AV335" s="285">
        <f>IF(SUM(AV327:AY334)=0,"",SUM(AV327:AY334))</f>
      </c>
      <c r="AW335" s="286"/>
      <c r="AX335" s="286"/>
      <c r="AY335" s="286"/>
      <c r="AZ335" s="285">
        <f>IF(SUM(AZ327:BC334)=0,"",SUM(AZ327:BC334))</f>
      </c>
      <c r="BA335" s="286"/>
      <c r="BB335" s="286"/>
      <c r="BC335" s="286"/>
      <c r="BD335" s="285">
        <f>IF(SUM(BD327:BG334)=0,"",SUM(BD327:BG334))</f>
      </c>
      <c r="BE335" s="286"/>
      <c r="BF335" s="286"/>
      <c r="BG335" s="286"/>
      <c r="BH335" s="285">
        <f>IF(SUM(BH327:BK334)=0,"",SUM(BH327:BK334))</f>
      </c>
      <c r="BI335" s="286"/>
      <c r="BJ335" s="286"/>
      <c r="BK335" s="286"/>
      <c r="BL335" s="285">
        <f>IF(SUM(BL327:BO334)=0,"",SUM(BL327:BO334))</f>
      </c>
      <c r="BM335" s="286"/>
      <c r="BN335" s="286"/>
      <c r="BO335" s="286"/>
      <c r="BP335" s="285">
        <f>IF(SUM(BP327:BS334)=0,"",SUM(BP327:BS334))</f>
      </c>
      <c r="BQ335" s="286"/>
      <c r="BR335" s="286"/>
      <c r="BS335" s="286"/>
      <c r="BT335" s="285">
        <f>IF(SUM(BT327:BW334)=0,"",SUM(BT327:BW334))</f>
      </c>
      <c r="BU335" s="286"/>
      <c r="BV335" s="286"/>
      <c r="BW335" s="286"/>
      <c r="BX335" s="285">
        <f>IF(SUM(BX327:CA334)=0,"",SUM(BX327:CA334))</f>
      </c>
      <c r="BY335" s="286"/>
      <c r="BZ335" s="286"/>
      <c r="CA335" s="286"/>
      <c r="CB335" s="286">
        <f>SUM(CB327:CF334)</f>
        <v>0</v>
      </c>
      <c r="CC335" s="286"/>
      <c r="CD335" s="286"/>
      <c r="CE335" s="286"/>
      <c r="CF335" s="286"/>
    </row>
    <row r="336" spans="1:84" ht="18" customHeight="1" hidden="1">
      <c r="A336" s="78"/>
      <c r="B336" s="79"/>
      <c r="C336" s="80" t="s">
        <v>144</v>
      </c>
      <c r="D336" s="80"/>
      <c r="E336" s="281" t="s">
        <v>181</v>
      </c>
      <c r="F336" s="281"/>
      <c r="G336" s="281"/>
      <c r="H336" s="281"/>
      <c r="I336" s="281"/>
      <c r="J336" s="281"/>
      <c r="K336" s="281"/>
      <c r="L336" s="281"/>
      <c r="M336" s="81"/>
      <c r="N336" s="282" t="s">
        <v>137</v>
      </c>
      <c r="O336" s="283"/>
      <c r="P336" s="283" t="s">
        <v>137</v>
      </c>
      <c r="Q336" s="283"/>
      <c r="R336" s="283" t="s">
        <v>137</v>
      </c>
      <c r="S336" s="284"/>
      <c r="T336" s="280">
        <f>IF(T335="","",COUNTIF(T327:W334,"&gt;0"))</f>
      </c>
      <c r="U336" s="280"/>
      <c r="V336" s="280"/>
      <c r="W336" s="280"/>
      <c r="X336" s="280">
        <f>IF(X335="","",COUNTIF(X327:AA334,"&gt;0"))</f>
      </c>
      <c r="Y336" s="280"/>
      <c r="Z336" s="280"/>
      <c r="AA336" s="280"/>
      <c r="AB336" s="280">
        <f>IF(AB335="","",COUNTIF(AB327:AE334,"&gt;0"))</f>
      </c>
      <c r="AC336" s="280"/>
      <c r="AD336" s="280"/>
      <c r="AE336" s="280"/>
      <c r="AF336" s="280">
        <f>IF(AF335="","",COUNTIF(AF327:AI334,"&gt;0"))</f>
      </c>
      <c r="AG336" s="280"/>
      <c r="AH336" s="280"/>
      <c r="AI336" s="280"/>
      <c r="AJ336" s="280">
        <f>IF(AJ335="","",COUNTIF(AJ327:AM334,"&gt;0"))</f>
      </c>
      <c r="AK336" s="280"/>
      <c r="AL336" s="280"/>
      <c r="AM336" s="280"/>
      <c r="AN336" s="280">
        <f>IF(AN335="","",COUNTIF(AN327:AQ334,"&gt;0"))</f>
      </c>
      <c r="AO336" s="280"/>
      <c r="AP336" s="280"/>
      <c r="AQ336" s="280"/>
      <c r="AR336" s="280">
        <f>IF(AR335="","",COUNTIF(AR327:AU334,"&gt;0"))</f>
      </c>
      <c r="AS336" s="280"/>
      <c r="AT336" s="280"/>
      <c r="AU336" s="280"/>
      <c r="AV336" s="280">
        <f>IF(AV335="","",COUNTIF(AV327:AY334,"&gt;0"))</f>
      </c>
      <c r="AW336" s="280"/>
      <c r="AX336" s="280"/>
      <c r="AY336" s="280"/>
      <c r="AZ336" s="280">
        <f>IF(AZ335="","",COUNTIF(AZ327:BC334,"&gt;0"))</f>
      </c>
      <c r="BA336" s="280"/>
      <c r="BB336" s="280"/>
      <c r="BC336" s="280"/>
      <c r="BD336" s="280">
        <f>IF(BD335="","",COUNTIF(BD327:BG334,"&gt;0"))</f>
      </c>
      <c r="BE336" s="280"/>
      <c r="BF336" s="280"/>
      <c r="BG336" s="280"/>
      <c r="BH336" s="280">
        <f>IF(BH335="","",COUNTIF(BH327:BK334,"&gt;0"))</f>
      </c>
      <c r="BI336" s="280"/>
      <c r="BJ336" s="280"/>
      <c r="BK336" s="280"/>
      <c r="BL336" s="280">
        <f>IF(BL335="","",COUNTIF(BL327:BO334,"&gt;0"))</f>
      </c>
      <c r="BM336" s="280"/>
      <c r="BN336" s="280"/>
      <c r="BO336" s="280"/>
      <c r="BP336" s="271"/>
      <c r="BQ336" s="271"/>
      <c r="BR336" s="271"/>
      <c r="BS336" s="271"/>
      <c r="BT336" s="271"/>
      <c r="BU336" s="271"/>
      <c r="BV336" s="271"/>
      <c r="BW336" s="271"/>
      <c r="BX336" s="271"/>
      <c r="BY336" s="271"/>
      <c r="BZ336" s="271"/>
      <c r="CA336" s="271"/>
      <c r="CB336" s="272">
        <f>IF(SUM(T336:CA336)=0,"",SUM(T336:CA336))</f>
      </c>
      <c r="CC336" s="272"/>
      <c r="CD336" s="272"/>
      <c r="CE336" s="272"/>
      <c r="CF336" s="272"/>
    </row>
    <row r="337" spans="1:84" ht="18" customHeight="1">
      <c r="A337" s="273" t="s">
        <v>155</v>
      </c>
      <c r="B337" s="274"/>
      <c r="C337" s="274"/>
      <c r="D337" s="274"/>
      <c r="E337" s="274"/>
      <c r="F337" s="274"/>
      <c r="G337" s="274"/>
      <c r="H337" s="275" t="s">
        <v>152</v>
      </c>
      <c r="I337" s="276"/>
      <c r="J337" s="276"/>
      <c r="K337" s="276"/>
      <c r="L337" s="276"/>
      <c r="M337" s="277"/>
      <c r="N337" s="263" t="s">
        <v>137</v>
      </c>
      <c r="O337" s="264"/>
      <c r="P337" s="264" t="s">
        <v>137</v>
      </c>
      <c r="Q337" s="264"/>
      <c r="R337" s="264" t="s">
        <v>137</v>
      </c>
      <c r="S337" s="266"/>
      <c r="T337" s="278">
        <f>IF(SUM(T303,T321,T335)=0,"",SUM(T303,T321,T335))</f>
      </c>
      <c r="U337" s="269"/>
      <c r="V337" s="269"/>
      <c r="W337" s="270"/>
      <c r="X337" s="279">
        <f>IF(SUM(X303,X321,X335)=0,"",SUM(X303,X321,X335))</f>
      </c>
      <c r="Y337" s="269"/>
      <c r="Z337" s="269"/>
      <c r="AA337" s="270"/>
      <c r="AB337" s="279">
        <f>IF(SUM(AB303,AB321,AB335)=0,"",SUM(AB303,AB321,AB335))</f>
      </c>
      <c r="AC337" s="269"/>
      <c r="AD337" s="269"/>
      <c r="AE337" s="270"/>
      <c r="AF337" s="269">
        <f>IF(SUM(AF303,AF321,AF335)=0,"",SUM(AF303,AF321,AF335))</f>
      </c>
      <c r="AG337" s="269"/>
      <c r="AH337" s="269"/>
      <c r="AI337" s="270"/>
      <c r="AJ337" s="269">
        <f>IF(SUM(AJ303,AJ321,AJ335)=0,"",SUM(AJ303,AJ321,AJ335))</f>
      </c>
      <c r="AK337" s="269"/>
      <c r="AL337" s="269"/>
      <c r="AM337" s="270"/>
      <c r="AN337" s="269">
        <f>IF(SUM(AN303,AN321,AN335)=0,"",SUM(AN303,AN321,AN335))</f>
      </c>
      <c r="AO337" s="269"/>
      <c r="AP337" s="269"/>
      <c r="AQ337" s="270"/>
      <c r="AR337" s="269">
        <f>IF(SUM(AR303,AR321,AR335)=0,"",SUM(AR303,AR321,AR335))</f>
      </c>
      <c r="AS337" s="269"/>
      <c r="AT337" s="269"/>
      <c r="AU337" s="270"/>
      <c r="AV337" s="269">
        <f>IF(SUM(AV303,AV321,AV335)=0,"",SUM(AV303,AV321,AV335))</f>
      </c>
      <c r="AW337" s="269"/>
      <c r="AX337" s="269"/>
      <c r="AY337" s="270"/>
      <c r="AZ337" s="269">
        <f>IF(SUM(AZ303,AZ321,AZ335)=0,"",SUM(AZ303,AZ321,AZ335))</f>
      </c>
      <c r="BA337" s="269"/>
      <c r="BB337" s="269"/>
      <c r="BC337" s="270"/>
      <c r="BD337" s="269">
        <f>IF(SUM(BD303,BD321,BD335)=0,"",SUM(BD303,BD321,BD335))</f>
      </c>
      <c r="BE337" s="269"/>
      <c r="BF337" s="269"/>
      <c r="BG337" s="270"/>
      <c r="BH337" s="269">
        <f>IF(SUM(BH303,BH321,BH335)=0,"",SUM(BH303,BH321,BH335))</f>
      </c>
      <c r="BI337" s="269"/>
      <c r="BJ337" s="269"/>
      <c r="BK337" s="270"/>
      <c r="BL337" s="269">
        <f>IF(SUM(BL303,BL321,BL335)=0,"",SUM(BL303,BL321,BL335))</f>
      </c>
      <c r="BM337" s="269"/>
      <c r="BN337" s="269"/>
      <c r="BO337" s="270"/>
      <c r="BP337" s="269">
        <f>IF(SUM(BP303,BP321,BP335)=0,"",SUM(BP303,BP321,BP335))</f>
      </c>
      <c r="BQ337" s="269"/>
      <c r="BR337" s="269"/>
      <c r="BS337" s="270"/>
      <c r="BT337" s="269">
        <f>IF(SUM(BT303,BT321,BT335)=0,"",SUM(BT303,BT321,BT335))</f>
      </c>
      <c r="BU337" s="269"/>
      <c r="BV337" s="269"/>
      <c r="BW337" s="270"/>
      <c r="BX337" s="269">
        <f>IF(SUM(BX303,BX321,BX335)=0,"",SUM(BX303,BX321,BX335))</f>
      </c>
      <c r="BY337" s="269"/>
      <c r="BZ337" s="269"/>
      <c r="CA337" s="270"/>
      <c r="CB337" s="253">
        <f>SUM(T337:CA337)</f>
        <v>0</v>
      </c>
      <c r="CC337" s="253"/>
      <c r="CD337" s="253"/>
      <c r="CE337" s="253"/>
      <c r="CF337" s="253"/>
    </row>
    <row r="338" spans="1:84" ht="12" customHeight="1">
      <c r="A338" s="254" t="s">
        <v>154</v>
      </c>
      <c r="B338" s="255"/>
      <c r="C338" s="255"/>
      <c r="D338" s="255"/>
      <c r="E338" s="255"/>
      <c r="F338" s="255"/>
      <c r="G338" s="255"/>
      <c r="H338" s="258" t="s">
        <v>153</v>
      </c>
      <c r="I338" s="259"/>
      <c r="J338" s="259"/>
      <c r="K338" s="259"/>
      <c r="L338" s="259"/>
      <c r="M338" s="260"/>
      <c r="N338" s="261" t="s">
        <v>137</v>
      </c>
      <c r="O338" s="262"/>
      <c r="P338" s="262" t="s">
        <v>137</v>
      </c>
      <c r="Q338" s="262"/>
      <c r="R338" s="262" t="s">
        <v>137</v>
      </c>
      <c r="S338" s="265"/>
      <c r="T338" s="267">
        <f>IF(SUM(T304,T322,T336)=0,"",SUM(T304,T322,T336))</f>
      </c>
      <c r="U338" s="239"/>
      <c r="V338" s="239"/>
      <c r="W338" s="237" t="s">
        <v>136</v>
      </c>
      <c r="X338" s="251">
        <f>IF(SUM(X304,X322,X336)=0,"",SUM(X304,X322,X336))</f>
      </c>
      <c r="Y338" s="239"/>
      <c r="Z338" s="239"/>
      <c r="AA338" s="237" t="s">
        <v>136</v>
      </c>
      <c r="AB338" s="251">
        <f>IF(SUM(AB304,AB322,AB336)=0,"",SUM(AB304,AB322,AB336))</f>
      </c>
      <c r="AC338" s="239"/>
      <c r="AD338" s="239"/>
      <c r="AE338" s="237" t="s">
        <v>136</v>
      </c>
      <c r="AF338" s="239">
        <f>IF(SUM(AF304,AF322,AF336)=0,"",SUM(AF304,AF322,AF336))</f>
      </c>
      <c r="AG338" s="239"/>
      <c r="AH338" s="239"/>
      <c r="AI338" s="237" t="s">
        <v>136</v>
      </c>
      <c r="AJ338" s="239">
        <f>IF(SUM(AJ304,AJ322,AJ336)=0,"",SUM(AJ304,AJ322,AJ336))</f>
      </c>
      <c r="AK338" s="239"/>
      <c r="AL338" s="239"/>
      <c r="AM338" s="237" t="s">
        <v>136</v>
      </c>
      <c r="AN338" s="239">
        <f>IF(SUM(AN304,AN322,AN336)=0,"",SUM(AN304,AN322,AN336))</f>
      </c>
      <c r="AO338" s="239"/>
      <c r="AP338" s="239"/>
      <c r="AQ338" s="237" t="s">
        <v>136</v>
      </c>
      <c r="AR338" s="239">
        <f>IF(SUM(AR304,AR322,AR336)=0,"",SUM(AR304,AR322,AR336))</f>
      </c>
      <c r="AS338" s="239"/>
      <c r="AT338" s="239"/>
      <c r="AU338" s="237" t="s">
        <v>136</v>
      </c>
      <c r="AV338" s="239">
        <f>IF(SUM(AV304,AV322,AV336)=0,"",SUM(AV304,AV322,AV336))</f>
      </c>
      <c r="AW338" s="239"/>
      <c r="AX338" s="239"/>
      <c r="AY338" s="237" t="s">
        <v>136</v>
      </c>
      <c r="AZ338" s="239">
        <f>IF(SUM(AZ304,AZ322,AZ336)=0,"",SUM(AZ304,AZ322,AZ336))</f>
      </c>
      <c r="BA338" s="239"/>
      <c r="BB338" s="239"/>
      <c r="BC338" s="237" t="s">
        <v>136</v>
      </c>
      <c r="BD338" s="239">
        <f>IF(SUM(BD304,BD322,BD336)=0,"",SUM(BD304,BD322,BD336))</f>
      </c>
      <c r="BE338" s="239"/>
      <c r="BF338" s="239"/>
      <c r="BG338" s="237" t="s">
        <v>136</v>
      </c>
      <c r="BH338" s="239">
        <f>IF(SUM(BH304,BH322,BH336)=0,"",SUM(BH304,BH322,BH336))</f>
      </c>
      <c r="BI338" s="239"/>
      <c r="BJ338" s="239"/>
      <c r="BK338" s="237" t="s">
        <v>136</v>
      </c>
      <c r="BL338" s="239">
        <f>IF(SUM(BL304,BL322,BL336)=0,"",SUM(BL304,BL322,BL336))</f>
      </c>
      <c r="BM338" s="239"/>
      <c r="BN338" s="239"/>
      <c r="BO338" s="237" t="s">
        <v>136</v>
      </c>
      <c r="BP338" s="241"/>
      <c r="BQ338" s="242"/>
      <c r="BR338" s="242"/>
      <c r="BS338" s="243"/>
      <c r="BT338" s="242"/>
      <c r="BU338" s="242"/>
      <c r="BV338" s="242"/>
      <c r="BW338" s="243"/>
      <c r="BX338" s="242"/>
      <c r="BY338" s="242"/>
      <c r="BZ338" s="242"/>
      <c r="CA338" s="243"/>
      <c r="CB338" s="247">
        <f>SUM(T338:CA339)</f>
        <v>0</v>
      </c>
      <c r="CC338" s="248"/>
      <c r="CD338" s="248"/>
      <c r="CE338" s="248"/>
      <c r="CF338" s="237" t="s">
        <v>169</v>
      </c>
    </row>
    <row r="339" spans="1:84" ht="6" customHeight="1">
      <c r="A339" s="256"/>
      <c r="B339" s="257"/>
      <c r="C339" s="257"/>
      <c r="D339" s="257"/>
      <c r="E339" s="257"/>
      <c r="F339" s="257"/>
      <c r="G339" s="257"/>
      <c r="H339" s="258"/>
      <c r="I339" s="259"/>
      <c r="J339" s="259"/>
      <c r="K339" s="259"/>
      <c r="L339" s="259"/>
      <c r="M339" s="260"/>
      <c r="N339" s="263"/>
      <c r="O339" s="264"/>
      <c r="P339" s="264"/>
      <c r="Q339" s="264"/>
      <c r="R339" s="264"/>
      <c r="S339" s="266"/>
      <c r="T339" s="268"/>
      <c r="U339" s="240"/>
      <c r="V339" s="240"/>
      <c r="W339" s="238"/>
      <c r="X339" s="252"/>
      <c r="Y339" s="240"/>
      <c r="Z339" s="240"/>
      <c r="AA339" s="238"/>
      <c r="AB339" s="252"/>
      <c r="AC339" s="240"/>
      <c r="AD339" s="240"/>
      <c r="AE339" s="238"/>
      <c r="AF339" s="240"/>
      <c r="AG339" s="240"/>
      <c r="AH339" s="240"/>
      <c r="AI339" s="238"/>
      <c r="AJ339" s="240"/>
      <c r="AK339" s="240"/>
      <c r="AL339" s="240"/>
      <c r="AM339" s="238"/>
      <c r="AN339" s="240"/>
      <c r="AO339" s="240"/>
      <c r="AP339" s="240"/>
      <c r="AQ339" s="238"/>
      <c r="AR339" s="240"/>
      <c r="AS339" s="240"/>
      <c r="AT339" s="240"/>
      <c r="AU339" s="238"/>
      <c r="AV339" s="240"/>
      <c r="AW339" s="240"/>
      <c r="AX339" s="240"/>
      <c r="AY339" s="238"/>
      <c r="AZ339" s="240"/>
      <c r="BA339" s="240"/>
      <c r="BB339" s="240"/>
      <c r="BC339" s="238"/>
      <c r="BD339" s="240"/>
      <c r="BE339" s="240"/>
      <c r="BF339" s="240"/>
      <c r="BG339" s="238"/>
      <c r="BH339" s="240"/>
      <c r="BI339" s="240"/>
      <c r="BJ339" s="240"/>
      <c r="BK339" s="238"/>
      <c r="BL339" s="240"/>
      <c r="BM339" s="240"/>
      <c r="BN339" s="240"/>
      <c r="BO339" s="238"/>
      <c r="BP339" s="244"/>
      <c r="BQ339" s="245"/>
      <c r="BR339" s="245"/>
      <c r="BS339" s="246"/>
      <c r="BT339" s="245"/>
      <c r="BU339" s="245"/>
      <c r="BV339" s="245"/>
      <c r="BW339" s="246"/>
      <c r="BX339" s="245"/>
      <c r="BY339" s="245"/>
      <c r="BZ339" s="245"/>
      <c r="CA339" s="246"/>
      <c r="CB339" s="249"/>
      <c r="CC339" s="250"/>
      <c r="CD339" s="250"/>
      <c r="CE339" s="250"/>
      <c r="CF339" s="238"/>
    </row>
    <row r="340" ht="18" customHeight="1"/>
    <row r="341" spans="1:84" ht="18" customHeight="1">
      <c r="A341" s="233" t="s">
        <v>34</v>
      </c>
      <c r="B341" s="233"/>
      <c r="C341" s="233"/>
      <c r="D341" s="233" t="s">
        <v>160</v>
      </c>
      <c r="E341" s="233"/>
      <c r="F341" s="233"/>
      <c r="G341" s="233"/>
      <c r="H341" s="233"/>
      <c r="I341" s="233"/>
      <c r="J341" s="233"/>
      <c r="K341" s="233"/>
      <c r="L341" s="233"/>
      <c r="M341" s="233" t="s">
        <v>164</v>
      </c>
      <c r="N341" s="233"/>
      <c r="O341" s="233"/>
      <c r="P341" s="233"/>
      <c r="Q341" s="233"/>
      <c r="R341" s="233"/>
      <c r="S341" s="233"/>
      <c r="T341" s="233"/>
      <c r="U341" s="233"/>
      <c r="V341" s="234" t="s">
        <v>165</v>
      </c>
      <c r="W341" s="235"/>
      <c r="X341" s="235"/>
      <c r="Y341" s="235"/>
      <c r="Z341" s="235"/>
      <c r="AA341" s="235"/>
      <c r="AB341" s="236"/>
      <c r="AC341" s="233" t="s">
        <v>34</v>
      </c>
      <c r="AD341" s="233"/>
      <c r="AE341" s="233"/>
      <c r="AF341" s="233" t="s">
        <v>160</v>
      </c>
      <c r="AG341" s="233"/>
      <c r="AH341" s="233"/>
      <c r="AI341" s="233"/>
      <c r="AJ341" s="233"/>
      <c r="AK341" s="233"/>
      <c r="AL341" s="233"/>
      <c r="AM341" s="233"/>
      <c r="AN341" s="233"/>
      <c r="AO341" s="233" t="s">
        <v>164</v>
      </c>
      <c r="AP341" s="233"/>
      <c r="AQ341" s="233"/>
      <c r="AR341" s="233"/>
      <c r="AS341" s="233"/>
      <c r="AT341" s="233"/>
      <c r="AU341" s="233"/>
      <c r="AV341" s="233"/>
      <c r="AW341" s="233"/>
      <c r="AX341" s="234" t="s">
        <v>165</v>
      </c>
      <c r="AY341" s="235"/>
      <c r="AZ341" s="235"/>
      <c r="BA341" s="235"/>
      <c r="BB341" s="235"/>
      <c r="BC341" s="235"/>
      <c r="BD341" s="236"/>
      <c r="BE341" s="233" t="s">
        <v>34</v>
      </c>
      <c r="BF341" s="233"/>
      <c r="BG341" s="233"/>
      <c r="BH341" s="233" t="s">
        <v>160</v>
      </c>
      <c r="BI341" s="233"/>
      <c r="BJ341" s="233"/>
      <c r="BK341" s="233"/>
      <c r="BL341" s="233"/>
      <c r="BM341" s="233"/>
      <c r="BN341" s="233"/>
      <c r="BO341" s="233"/>
      <c r="BP341" s="233"/>
      <c r="BQ341" s="233" t="s">
        <v>164</v>
      </c>
      <c r="BR341" s="233"/>
      <c r="BS341" s="233"/>
      <c r="BT341" s="233"/>
      <c r="BU341" s="233"/>
      <c r="BV341" s="233"/>
      <c r="BW341" s="233"/>
      <c r="BX341" s="233"/>
      <c r="BY341" s="233"/>
      <c r="BZ341" s="234" t="s">
        <v>165</v>
      </c>
      <c r="CA341" s="235"/>
      <c r="CB341" s="235"/>
      <c r="CC341" s="235"/>
      <c r="CD341" s="235"/>
      <c r="CE341" s="235"/>
      <c r="CF341" s="236"/>
    </row>
    <row r="342" spans="1:84" ht="18" customHeight="1">
      <c r="A342" s="231" t="s">
        <v>161</v>
      </c>
      <c r="B342" s="231"/>
      <c r="C342" s="231"/>
      <c r="D342" s="232"/>
      <c r="E342" s="232"/>
      <c r="F342" s="232"/>
      <c r="G342" s="232"/>
      <c r="H342" s="232"/>
      <c r="I342" s="232"/>
      <c r="J342" s="232"/>
      <c r="K342" s="232"/>
      <c r="L342" s="232"/>
      <c r="M342" s="232"/>
      <c r="N342" s="232"/>
      <c r="O342" s="232"/>
      <c r="P342" s="232"/>
      <c r="Q342" s="232"/>
      <c r="R342" s="232"/>
      <c r="S342" s="232"/>
      <c r="T342" s="232"/>
      <c r="U342" s="232"/>
      <c r="V342" s="228"/>
      <c r="W342" s="229"/>
      <c r="X342" s="229"/>
      <c r="Y342" s="229"/>
      <c r="Z342" s="229"/>
      <c r="AA342" s="229"/>
      <c r="AB342" s="230"/>
      <c r="AC342" s="231" t="s">
        <v>182</v>
      </c>
      <c r="AD342" s="231"/>
      <c r="AE342" s="231"/>
      <c r="AF342" s="232"/>
      <c r="AG342" s="232"/>
      <c r="AH342" s="232"/>
      <c r="AI342" s="232"/>
      <c r="AJ342" s="232"/>
      <c r="AK342" s="232"/>
      <c r="AL342" s="232"/>
      <c r="AM342" s="232"/>
      <c r="AN342" s="232"/>
      <c r="AO342" s="232"/>
      <c r="AP342" s="232"/>
      <c r="AQ342" s="232"/>
      <c r="AR342" s="232"/>
      <c r="AS342" s="232"/>
      <c r="AT342" s="232"/>
      <c r="AU342" s="232"/>
      <c r="AV342" s="232"/>
      <c r="AW342" s="232"/>
      <c r="AX342" s="228"/>
      <c r="AY342" s="229"/>
      <c r="AZ342" s="229"/>
      <c r="BA342" s="229"/>
      <c r="BB342" s="229"/>
      <c r="BC342" s="229"/>
      <c r="BD342" s="230"/>
      <c r="BE342" s="231" t="s">
        <v>166</v>
      </c>
      <c r="BF342" s="231"/>
      <c r="BG342" s="231"/>
      <c r="BH342" s="232"/>
      <c r="BI342" s="232"/>
      <c r="BJ342" s="232"/>
      <c r="BK342" s="232"/>
      <c r="BL342" s="232"/>
      <c r="BM342" s="232"/>
      <c r="BN342" s="232"/>
      <c r="BO342" s="232"/>
      <c r="BP342" s="232"/>
      <c r="BQ342" s="232"/>
      <c r="BR342" s="232"/>
      <c r="BS342" s="232"/>
      <c r="BT342" s="232"/>
      <c r="BU342" s="232"/>
      <c r="BV342" s="232"/>
      <c r="BW342" s="232"/>
      <c r="BX342" s="232"/>
      <c r="BY342" s="232"/>
      <c r="BZ342" s="228"/>
      <c r="CA342" s="229"/>
      <c r="CB342" s="229"/>
      <c r="CC342" s="229"/>
      <c r="CD342" s="229"/>
      <c r="CE342" s="229"/>
      <c r="CF342" s="230"/>
    </row>
    <row r="343" spans="1:84" ht="18" customHeight="1">
      <c r="A343" s="227" t="s">
        <v>162</v>
      </c>
      <c r="B343" s="227"/>
      <c r="C343" s="227"/>
      <c r="D343" s="226"/>
      <c r="E343" s="226"/>
      <c r="F343" s="226"/>
      <c r="G343" s="226"/>
      <c r="H343" s="226"/>
      <c r="I343" s="226"/>
      <c r="J343" s="226"/>
      <c r="K343" s="226"/>
      <c r="L343" s="226"/>
      <c r="M343" s="226"/>
      <c r="N343" s="226"/>
      <c r="O343" s="226"/>
      <c r="P343" s="226"/>
      <c r="Q343" s="226"/>
      <c r="R343" s="226"/>
      <c r="S343" s="226"/>
      <c r="T343" s="226"/>
      <c r="U343" s="226"/>
      <c r="V343" s="223"/>
      <c r="W343" s="224"/>
      <c r="X343" s="224"/>
      <c r="Y343" s="224"/>
      <c r="Z343" s="224"/>
      <c r="AA343" s="224"/>
      <c r="AB343" s="225"/>
      <c r="AC343" s="227" t="s">
        <v>183</v>
      </c>
      <c r="AD343" s="227"/>
      <c r="AE343" s="227"/>
      <c r="AF343" s="226"/>
      <c r="AG343" s="226"/>
      <c r="AH343" s="226"/>
      <c r="AI343" s="226"/>
      <c r="AJ343" s="226"/>
      <c r="AK343" s="226"/>
      <c r="AL343" s="226"/>
      <c r="AM343" s="226"/>
      <c r="AN343" s="226"/>
      <c r="AO343" s="226"/>
      <c r="AP343" s="226"/>
      <c r="AQ343" s="226"/>
      <c r="AR343" s="226"/>
      <c r="AS343" s="226"/>
      <c r="AT343" s="226"/>
      <c r="AU343" s="226"/>
      <c r="AV343" s="226"/>
      <c r="AW343" s="226"/>
      <c r="AX343" s="223"/>
      <c r="AY343" s="224"/>
      <c r="AZ343" s="224"/>
      <c r="BA343" s="224"/>
      <c r="BB343" s="224"/>
      <c r="BC343" s="224"/>
      <c r="BD343" s="225"/>
      <c r="BE343" s="227" t="s">
        <v>167</v>
      </c>
      <c r="BF343" s="227"/>
      <c r="BG343" s="227"/>
      <c r="BH343" s="226"/>
      <c r="BI343" s="226"/>
      <c r="BJ343" s="226"/>
      <c r="BK343" s="226"/>
      <c r="BL343" s="226"/>
      <c r="BM343" s="226"/>
      <c r="BN343" s="226"/>
      <c r="BO343" s="226"/>
      <c r="BP343" s="226"/>
      <c r="BQ343" s="226"/>
      <c r="BR343" s="226"/>
      <c r="BS343" s="226"/>
      <c r="BT343" s="226"/>
      <c r="BU343" s="226"/>
      <c r="BV343" s="226"/>
      <c r="BW343" s="226"/>
      <c r="BX343" s="226"/>
      <c r="BY343" s="226"/>
      <c r="BZ343" s="223"/>
      <c r="CA343" s="224"/>
      <c r="CB343" s="224"/>
      <c r="CC343" s="224"/>
      <c r="CD343" s="224"/>
      <c r="CE343" s="224"/>
      <c r="CF343" s="225"/>
    </row>
    <row r="344" spans="1:84" ht="409.5">
      <c r="A344" s="26"/>
      <c r="B344" s="26"/>
      <c r="C344" s="26"/>
      <c r="D344" s="26"/>
      <c r="E344" s="26"/>
      <c r="F344" s="26"/>
      <c r="G344" s="26"/>
      <c r="H344" s="26"/>
      <c r="I344" s="26"/>
      <c r="J344" s="26"/>
      <c r="K344" s="26"/>
      <c r="L344" s="26"/>
      <c r="M344" s="26"/>
      <c r="N344" s="26"/>
      <c r="O344" s="26"/>
      <c r="P344" s="26"/>
      <c r="Q344" s="26"/>
      <c r="R344" s="26"/>
      <c r="S344" s="26"/>
      <c r="T344" s="27"/>
      <c r="U344" s="27"/>
      <c r="V344" s="27"/>
      <c r="W344" s="27"/>
      <c r="X344" s="27"/>
      <c r="Y344" s="27"/>
      <c r="Z344" s="27"/>
      <c r="AA344" s="27"/>
      <c r="AB344" s="27"/>
      <c r="AC344" s="27"/>
      <c r="AD344" s="27"/>
      <c r="AE344" s="27"/>
      <c r="AF344" s="27"/>
      <c r="AG344" s="27"/>
      <c r="AH344" s="27"/>
      <c r="AI344" s="27"/>
      <c r="AJ344" s="27"/>
      <c r="AK344" s="27"/>
      <c r="AL344" s="27"/>
      <c r="AM344" s="27"/>
      <c r="AN344" s="27"/>
      <c r="AO344" s="27"/>
      <c r="AP344" s="27"/>
      <c r="AQ344" s="27"/>
      <c r="AR344" s="27"/>
      <c r="AS344" s="27"/>
      <c r="AT344" s="27"/>
      <c r="AU344" s="27"/>
      <c r="AV344" s="27"/>
      <c r="AW344" s="27"/>
      <c r="AX344" s="27"/>
      <c r="AY344" s="27"/>
      <c r="AZ344" s="27"/>
      <c r="BA344" s="27"/>
      <c r="BB344" s="27"/>
      <c r="BC344" s="27"/>
      <c r="BD344" s="27"/>
      <c r="BE344" s="27"/>
      <c r="BF344" s="27"/>
      <c r="BG344" s="27"/>
      <c r="BH344" s="27"/>
      <c r="BI344" s="27"/>
      <c r="BJ344" s="27"/>
      <c r="BK344" s="27"/>
      <c r="BL344" s="27"/>
      <c r="BM344" s="27"/>
      <c r="BN344" s="27"/>
      <c r="BO344" s="27"/>
      <c r="BP344" s="27"/>
      <c r="BQ344" s="27"/>
      <c r="BR344" s="27"/>
      <c r="BS344" s="27"/>
      <c r="BT344" s="27"/>
      <c r="BU344" s="27"/>
      <c r="BV344" s="27"/>
      <c r="BW344" s="27"/>
      <c r="BX344" s="27"/>
      <c r="BY344" s="27"/>
      <c r="BZ344" s="27"/>
      <c r="CA344" s="27"/>
      <c r="CB344" s="27"/>
      <c r="CC344" s="27"/>
      <c r="CD344" s="28"/>
      <c r="CE344" s="28"/>
      <c r="CF344" s="28"/>
    </row>
    <row r="345" spans="1:84" ht="18" customHeight="1">
      <c r="A345" s="450" t="s">
        <v>288</v>
      </c>
      <c r="B345" s="451"/>
      <c r="C345" s="451"/>
      <c r="D345" s="29">
        <f>D9</f>
        <v>0</v>
      </c>
      <c r="E345" s="30">
        <f>E9</f>
        <v>0</v>
      </c>
      <c r="F345" s="452" t="s">
        <v>35</v>
      </c>
      <c r="G345" s="452"/>
      <c r="H345" s="452"/>
      <c r="I345" s="452"/>
      <c r="J345" s="452"/>
      <c r="K345" s="452"/>
      <c r="L345" s="452"/>
      <c r="M345" s="452"/>
      <c r="N345" s="452"/>
      <c r="O345" s="452"/>
      <c r="P345" s="452"/>
      <c r="Q345" s="452"/>
      <c r="R345" s="452"/>
      <c r="S345" s="452"/>
      <c r="T345" s="452"/>
      <c r="U345" s="452"/>
      <c r="V345" s="452"/>
      <c r="W345" s="430" t="s">
        <v>39</v>
      </c>
      <c r="X345" s="429"/>
      <c r="Y345" s="429"/>
      <c r="Z345" s="431"/>
      <c r="AA345" s="430">
        <f>IF('確定賃金内訳表'!$AA$2="","",'確定賃金内訳表'!$AA$2)</f>
      </c>
      <c r="AB345" s="429"/>
      <c r="AC345" s="429"/>
      <c r="AD345" s="429"/>
      <c r="AE345" s="429"/>
      <c r="AF345" s="429"/>
      <c r="AG345" s="429"/>
      <c r="AH345" s="429"/>
      <c r="AI345" s="429"/>
      <c r="AJ345" s="429"/>
      <c r="AK345" s="429"/>
      <c r="AL345" s="429"/>
      <c r="AM345" s="431"/>
      <c r="AN345" s="453" t="s">
        <v>40</v>
      </c>
      <c r="AO345" s="454"/>
      <c r="AP345" s="454"/>
      <c r="AQ345" s="455"/>
      <c r="AR345" s="454">
        <f>IF('確定賃金内訳表'!$AA$4="","",'確定賃金内訳表'!$AA$4&amp;"-"&amp;'確定賃金内訳表'!$AE$4&amp;"-"&amp;'確定賃金内訳表'!$AJ$4)</f>
      </c>
      <c r="AS345" s="454"/>
      <c r="AT345" s="454"/>
      <c r="AU345" s="454"/>
      <c r="AV345" s="454"/>
      <c r="AW345" s="454"/>
      <c r="AX345" s="454"/>
      <c r="AY345" s="455"/>
      <c r="AZ345" s="429" t="s">
        <v>41</v>
      </c>
      <c r="BA345" s="429"/>
      <c r="BB345" s="429"/>
      <c r="BC345" s="429"/>
      <c r="BD345" s="430">
        <f>IF('確定賃金内訳表'!$AV$4="","",'確定賃金内訳表'!$AV$4)</f>
      </c>
      <c r="BE345" s="429"/>
      <c r="BF345" s="429"/>
      <c r="BG345" s="429"/>
      <c r="BH345" s="429"/>
      <c r="BI345" s="429"/>
      <c r="BJ345" s="429"/>
      <c r="BK345" s="429"/>
      <c r="BL345" s="429"/>
      <c r="BM345" s="429"/>
      <c r="BN345" s="431"/>
      <c r="BO345" s="432" t="s">
        <v>7</v>
      </c>
      <c r="BP345" s="433"/>
      <c r="BQ345" s="433"/>
      <c r="BR345" s="434"/>
      <c r="BS345" s="32">
        <f>IF('確定賃金内訳表'!$AA$5="","",'確定賃金内訳表'!$AA$5)</f>
      </c>
      <c r="BT345" s="33">
        <f>IF('確定賃金内訳表'!$AB$5="","",'確定賃金内訳表'!$AB$5)</f>
      </c>
      <c r="BU345" s="34">
        <f>IF('確定賃金内訳表'!$AC$5="","",'確定賃金内訳表'!$AC$5)</f>
      </c>
      <c r="BV345" s="31">
        <f>IF('確定賃金内訳表'!$AD$5="","",'確定賃金内訳表'!$AD$5)</f>
      </c>
      <c r="BW345" s="33">
        <f>IF('確定賃金内訳表'!AE$5="","",'確定賃金内訳表'!$AE$5)</f>
      </c>
      <c r="BX345" s="31">
        <f>IF('確定賃金内訳表'!$AF$5="","",'確定賃金内訳表'!$AF$5)</f>
      </c>
      <c r="BY345" s="35">
        <f>IF('確定賃金内訳表'!$AG$5="","",'確定賃金内訳表'!$AG$5)</f>
      </c>
      <c r="BZ345" s="35">
        <f>IF('確定賃金内訳表'!$AH$5="","",'確定賃金内訳表'!$AH$5)</f>
      </c>
      <c r="CA345" s="35">
        <f>IF('確定賃金内訳表'!$AI$5="","",'確定賃金内訳表'!$AI$5)</f>
      </c>
      <c r="CB345" s="35">
        <f>IF('確定賃金内訳表'!$AJ$5="","",'確定賃金内訳表'!$AJ$5)</f>
      </c>
      <c r="CC345" s="33">
        <f>IF('確定賃金内訳表'!$AK$5="","",'確定賃金内訳表'!$AK$5)</f>
      </c>
      <c r="CD345" s="31">
        <f>IF('確定賃金内訳表'!$AL$5="","",'確定賃金内訳表'!$AL$5)</f>
      </c>
      <c r="CE345" s="35">
        <f>IF('確定賃金内訳表'!$AM$5="","",'確定賃金内訳表'!$AM$5)</f>
      </c>
      <c r="CF345" s="36">
        <f>IF('確定賃金内訳表'!$AN$5="","",'確定賃金内訳表'!$AN$5)</f>
      </c>
    </row>
    <row r="346" spans="1:84" ht="18" customHeight="1">
      <c r="A346" s="37"/>
      <c r="B346" s="38"/>
      <c r="C346" s="435" t="s">
        <v>202</v>
      </c>
      <c r="D346" s="436"/>
      <c r="E346" s="436"/>
      <c r="F346" s="436"/>
      <c r="G346" s="436"/>
      <c r="H346" s="436"/>
      <c r="I346" s="436"/>
      <c r="J346" s="436"/>
      <c r="K346" s="436"/>
      <c r="L346" s="436"/>
      <c r="M346" s="437"/>
      <c r="N346" s="441" t="s">
        <v>145</v>
      </c>
      <c r="O346" s="442"/>
      <c r="P346" s="442"/>
      <c r="Q346" s="442"/>
      <c r="R346" s="442"/>
      <c r="S346" s="443"/>
      <c r="T346" s="444" t="s">
        <v>146</v>
      </c>
      <c r="U346" s="445"/>
      <c r="V346" s="445"/>
      <c r="W346" s="445"/>
      <c r="X346" s="445"/>
      <c r="Y346" s="445"/>
      <c r="Z346" s="445"/>
      <c r="AA346" s="445"/>
      <c r="AB346" s="445"/>
      <c r="AC346" s="445"/>
      <c r="AD346" s="445"/>
      <c r="AE346" s="445"/>
      <c r="AF346" s="445"/>
      <c r="AG346" s="445"/>
      <c r="AH346" s="445"/>
      <c r="AI346" s="445"/>
      <c r="AJ346" s="445"/>
      <c r="AK346" s="445"/>
      <c r="AL346" s="445"/>
      <c r="AM346" s="445"/>
      <c r="AN346" s="445"/>
      <c r="AO346" s="445"/>
      <c r="AP346" s="445"/>
      <c r="AQ346" s="445"/>
      <c r="AR346" s="445"/>
      <c r="AS346" s="445"/>
      <c r="AT346" s="445"/>
      <c r="AU346" s="445"/>
      <c r="AV346" s="445"/>
      <c r="AW346" s="445"/>
      <c r="AX346" s="445"/>
      <c r="AY346" s="445"/>
      <c r="AZ346" s="445"/>
      <c r="BA346" s="445"/>
      <c r="BB346" s="445"/>
      <c r="BC346" s="445"/>
      <c r="BD346" s="445"/>
      <c r="BE346" s="445"/>
      <c r="BF346" s="445"/>
      <c r="BG346" s="445"/>
      <c r="BH346" s="445"/>
      <c r="BI346" s="445"/>
      <c r="BJ346" s="445"/>
      <c r="BK346" s="445"/>
      <c r="BL346" s="445"/>
      <c r="BM346" s="445"/>
      <c r="BN346" s="445"/>
      <c r="BO346" s="445"/>
      <c r="BP346" s="445"/>
      <c r="BQ346" s="445"/>
      <c r="BR346" s="445"/>
      <c r="BS346" s="445"/>
      <c r="BT346" s="445"/>
      <c r="BU346" s="445"/>
      <c r="BV346" s="445"/>
      <c r="BW346" s="445"/>
      <c r="BX346" s="445"/>
      <c r="BY346" s="445"/>
      <c r="BZ346" s="445"/>
      <c r="CA346" s="445"/>
      <c r="CB346" s="445"/>
      <c r="CC346" s="445"/>
      <c r="CD346" s="445"/>
      <c r="CE346" s="445"/>
      <c r="CF346" s="446"/>
    </row>
    <row r="347" spans="1:92" ht="18" customHeight="1">
      <c r="A347" s="39"/>
      <c r="B347" s="40"/>
      <c r="C347" s="438"/>
      <c r="D347" s="439"/>
      <c r="E347" s="439"/>
      <c r="F347" s="439"/>
      <c r="G347" s="439"/>
      <c r="H347" s="439"/>
      <c r="I347" s="439"/>
      <c r="J347" s="439"/>
      <c r="K347" s="439"/>
      <c r="L347" s="439"/>
      <c r="M347" s="440"/>
      <c r="N347" s="447" t="s">
        <v>12</v>
      </c>
      <c r="O347" s="448"/>
      <c r="P347" s="448" t="s">
        <v>13</v>
      </c>
      <c r="Q347" s="448"/>
      <c r="R347" s="448" t="s">
        <v>14</v>
      </c>
      <c r="S347" s="449"/>
      <c r="T347" s="290" t="s">
        <v>15</v>
      </c>
      <c r="U347" s="291"/>
      <c r="V347" s="291"/>
      <c r="W347" s="291"/>
      <c r="X347" s="291" t="s">
        <v>16</v>
      </c>
      <c r="Y347" s="291"/>
      <c r="Z347" s="291"/>
      <c r="AA347" s="291"/>
      <c r="AB347" s="291" t="s">
        <v>17</v>
      </c>
      <c r="AC347" s="291"/>
      <c r="AD347" s="291"/>
      <c r="AE347" s="291"/>
      <c r="AF347" s="291" t="s">
        <v>18</v>
      </c>
      <c r="AG347" s="291"/>
      <c r="AH347" s="291"/>
      <c r="AI347" s="291"/>
      <c r="AJ347" s="291" t="s">
        <v>19</v>
      </c>
      <c r="AK347" s="291"/>
      <c r="AL347" s="291"/>
      <c r="AM347" s="291"/>
      <c r="AN347" s="291" t="s">
        <v>20</v>
      </c>
      <c r="AO347" s="291"/>
      <c r="AP347" s="291"/>
      <c r="AQ347" s="291"/>
      <c r="AR347" s="291" t="s">
        <v>21</v>
      </c>
      <c r="AS347" s="291"/>
      <c r="AT347" s="291"/>
      <c r="AU347" s="291"/>
      <c r="AV347" s="291" t="s">
        <v>173</v>
      </c>
      <c r="AW347" s="291"/>
      <c r="AX347" s="291"/>
      <c r="AY347" s="291"/>
      <c r="AZ347" s="291" t="s">
        <v>22</v>
      </c>
      <c r="BA347" s="291"/>
      <c r="BB347" s="291"/>
      <c r="BC347" s="291"/>
      <c r="BD347" s="291" t="s">
        <v>23</v>
      </c>
      <c r="BE347" s="291"/>
      <c r="BF347" s="291"/>
      <c r="BG347" s="291"/>
      <c r="BH347" s="291" t="s">
        <v>24</v>
      </c>
      <c r="BI347" s="291"/>
      <c r="BJ347" s="291"/>
      <c r="BK347" s="291"/>
      <c r="BL347" s="291" t="s">
        <v>25</v>
      </c>
      <c r="BM347" s="291"/>
      <c r="BN347" s="291"/>
      <c r="BO347" s="291"/>
      <c r="BP347" s="424" t="s">
        <v>200</v>
      </c>
      <c r="BQ347" s="425"/>
      <c r="BR347" s="82">
        <f>IF($BR$11=0,"",$BR$11)</f>
      </c>
      <c r="BS347" s="42" t="s">
        <v>201</v>
      </c>
      <c r="BT347" s="424" t="s">
        <v>200</v>
      </c>
      <c r="BU347" s="425"/>
      <c r="BV347" s="41">
        <f>IF($BV$11=0,"",$BV$11)</f>
      </c>
      <c r="BW347" s="42" t="s">
        <v>201</v>
      </c>
      <c r="BX347" s="424" t="s">
        <v>200</v>
      </c>
      <c r="BY347" s="425"/>
      <c r="BZ347" s="41">
        <f>IF($BZ$11=0,"",$BZ$11)</f>
      </c>
      <c r="CA347" s="42" t="s">
        <v>201</v>
      </c>
      <c r="CB347" s="323" t="s">
        <v>42</v>
      </c>
      <c r="CC347" s="323"/>
      <c r="CD347" s="323"/>
      <c r="CE347" s="323"/>
      <c r="CF347" s="327"/>
      <c r="CH347" s="43"/>
      <c r="CI347" s="43"/>
      <c r="CJ347" s="43"/>
      <c r="CK347" s="374"/>
      <c r="CL347" s="374"/>
      <c r="CM347" s="374"/>
      <c r="CN347" s="374"/>
    </row>
    <row r="348" spans="1:84" ht="18" customHeight="1">
      <c r="A348" s="426" t="s">
        <v>163</v>
      </c>
      <c r="B348" s="44" t="s">
        <v>157</v>
      </c>
      <c r="C348" s="45" t="s">
        <v>168</v>
      </c>
      <c r="D348" s="400" t="s">
        <v>150</v>
      </c>
      <c r="E348" s="400"/>
      <c r="F348" s="400"/>
      <c r="G348" s="401"/>
      <c r="H348" s="313"/>
      <c r="I348" s="314"/>
      <c r="J348" s="314"/>
      <c r="K348" s="314"/>
      <c r="L348" s="314"/>
      <c r="M348" s="315"/>
      <c r="N348" s="316">
        <f>IF(H348="","","○")</f>
      </c>
      <c r="O348" s="317"/>
      <c r="P348" s="317"/>
      <c r="Q348" s="317"/>
      <c r="R348" s="317"/>
      <c r="S348" s="318"/>
      <c r="T348" s="423"/>
      <c r="U348" s="421"/>
      <c r="V348" s="421"/>
      <c r="W348" s="421"/>
      <c r="X348" s="385"/>
      <c r="Y348" s="386"/>
      <c r="Z348" s="386"/>
      <c r="AA348" s="387"/>
      <c r="AB348" s="385"/>
      <c r="AC348" s="386"/>
      <c r="AD348" s="386"/>
      <c r="AE348" s="387"/>
      <c r="AF348" s="385"/>
      <c r="AG348" s="386"/>
      <c r="AH348" s="386"/>
      <c r="AI348" s="387"/>
      <c r="AJ348" s="385"/>
      <c r="AK348" s="386"/>
      <c r="AL348" s="386"/>
      <c r="AM348" s="387"/>
      <c r="AN348" s="385"/>
      <c r="AO348" s="386"/>
      <c r="AP348" s="386"/>
      <c r="AQ348" s="387"/>
      <c r="AR348" s="385"/>
      <c r="AS348" s="386"/>
      <c r="AT348" s="386"/>
      <c r="AU348" s="387"/>
      <c r="AV348" s="385"/>
      <c r="AW348" s="386"/>
      <c r="AX348" s="386"/>
      <c r="AY348" s="387"/>
      <c r="AZ348" s="385"/>
      <c r="BA348" s="386"/>
      <c r="BB348" s="386"/>
      <c r="BC348" s="387"/>
      <c r="BD348" s="385"/>
      <c r="BE348" s="386"/>
      <c r="BF348" s="386"/>
      <c r="BG348" s="387"/>
      <c r="BH348" s="385"/>
      <c r="BI348" s="386"/>
      <c r="BJ348" s="386"/>
      <c r="BK348" s="387"/>
      <c r="BL348" s="385"/>
      <c r="BM348" s="386"/>
      <c r="BN348" s="386"/>
      <c r="BO348" s="387"/>
      <c r="BP348" s="385"/>
      <c r="BQ348" s="386"/>
      <c r="BR348" s="386"/>
      <c r="BS348" s="387"/>
      <c r="BT348" s="421"/>
      <c r="BU348" s="421"/>
      <c r="BV348" s="421"/>
      <c r="BW348" s="421"/>
      <c r="BX348" s="421"/>
      <c r="BY348" s="421"/>
      <c r="BZ348" s="421"/>
      <c r="CA348" s="421"/>
      <c r="CB348" s="343">
        <f>IF(SUM(T348:CA348)=0,"",SUM(T348:CA348))</f>
      </c>
      <c r="CC348" s="343"/>
      <c r="CD348" s="343"/>
      <c r="CE348" s="343"/>
      <c r="CF348" s="343"/>
    </row>
    <row r="349" spans="1:84" ht="18" customHeight="1">
      <c r="A349" s="427"/>
      <c r="B349" s="422" t="s">
        <v>156</v>
      </c>
      <c r="C349" s="45"/>
      <c r="D349" s="302" t="s">
        <v>26</v>
      </c>
      <c r="E349" s="302"/>
      <c r="F349" s="302"/>
      <c r="G349" s="303"/>
      <c r="H349" s="293"/>
      <c r="I349" s="294"/>
      <c r="J349" s="294"/>
      <c r="K349" s="294"/>
      <c r="L349" s="294"/>
      <c r="M349" s="295"/>
      <c r="N349" s="296">
        <f>IF(H349="","","○")</f>
      </c>
      <c r="O349" s="297"/>
      <c r="P349" s="297"/>
      <c r="Q349" s="297"/>
      <c r="R349" s="297"/>
      <c r="S349" s="298"/>
      <c r="T349" s="420"/>
      <c r="U349" s="378"/>
      <c r="V349" s="378"/>
      <c r="W349" s="287"/>
      <c r="X349" s="377"/>
      <c r="Y349" s="378"/>
      <c r="Z349" s="378"/>
      <c r="AA349" s="287"/>
      <c r="AB349" s="377"/>
      <c r="AC349" s="378"/>
      <c r="AD349" s="378"/>
      <c r="AE349" s="287"/>
      <c r="AF349" s="377"/>
      <c r="AG349" s="378"/>
      <c r="AH349" s="378"/>
      <c r="AI349" s="287"/>
      <c r="AJ349" s="377"/>
      <c r="AK349" s="378"/>
      <c r="AL349" s="378"/>
      <c r="AM349" s="287"/>
      <c r="AN349" s="377"/>
      <c r="AO349" s="378"/>
      <c r="AP349" s="378"/>
      <c r="AQ349" s="287"/>
      <c r="AR349" s="377"/>
      <c r="AS349" s="378"/>
      <c r="AT349" s="378"/>
      <c r="AU349" s="287"/>
      <c r="AV349" s="377"/>
      <c r="AW349" s="378"/>
      <c r="AX349" s="378"/>
      <c r="AY349" s="287"/>
      <c r="AZ349" s="377"/>
      <c r="BA349" s="378"/>
      <c r="BB349" s="378"/>
      <c r="BC349" s="287"/>
      <c r="BD349" s="377"/>
      <c r="BE349" s="378"/>
      <c r="BF349" s="378"/>
      <c r="BG349" s="287"/>
      <c r="BH349" s="377"/>
      <c r="BI349" s="378"/>
      <c r="BJ349" s="378"/>
      <c r="BK349" s="287"/>
      <c r="BL349" s="377"/>
      <c r="BM349" s="378"/>
      <c r="BN349" s="378"/>
      <c r="BO349" s="287"/>
      <c r="BP349" s="377"/>
      <c r="BQ349" s="378"/>
      <c r="BR349" s="378"/>
      <c r="BS349" s="287"/>
      <c r="BT349" s="377"/>
      <c r="BU349" s="378"/>
      <c r="BV349" s="378"/>
      <c r="BW349" s="287"/>
      <c r="BX349" s="377"/>
      <c r="BY349" s="378"/>
      <c r="BZ349" s="378"/>
      <c r="CA349" s="287"/>
      <c r="CB349" s="253">
        <f>IF(SUM(T349:CA349)=0,"",SUM(T349:CA349))</f>
      </c>
      <c r="CC349" s="253"/>
      <c r="CD349" s="253"/>
      <c r="CE349" s="253"/>
      <c r="CF349" s="253"/>
    </row>
    <row r="350" spans="1:84" ht="18" customHeight="1">
      <c r="A350" s="427"/>
      <c r="B350" s="422"/>
      <c r="C350" s="45"/>
      <c r="D350" s="45"/>
      <c r="E350" s="45"/>
      <c r="F350" s="45"/>
      <c r="G350" s="45"/>
      <c r="H350" s="293"/>
      <c r="I350" s="294"/>
      <c r="J350" s="294"/>
      <c r="K350" s="294"/>
      <c r="L350" s="294"/>
      <c r="M350" s="295"/>
      <c r="N350" s="296">
        <f>IF(H350="","","○")</f>
      </c>
      <c r="O350" s="297"/>
      <c r="P350" s="297"/>
      <c r="Q350" s="297"/>
      <c r="R350" s="297"/>
      <c r="S350" s="298"/>
      <c r="T350" s="420"/>
      <c r="U350" s="378"/>
      <c r="V350" s="378"/>
      <c r="W350" s="287"/>
      <c r="X350" s="377"/>
      <c r="Y350" s="378"/>
      <c r="Z350" s="378"/>
      <c r="AA350" s="287"/>
      <c r="AB350" s="377"/>
      <c r="AC350" s="378"/>
      <c r="AD350" s="378"/>
      <c r="AE350" s="287"/>
      <c r="AF350" s="377"/>
      <c r="AG350" s="378"/>
      <c r="AH350" s="378"/>
      <c r="AI350" s="287"/>
      <c r="AJ350" s="377"/>
      <c r="AK350" s="378"/>
      <c r="AL350" s="378"/>
      <c r="AM350" s="287"/>
      <c r="AN350" s="377"/>
      <c r="AO350" s="378"/>
      <c r="AP350" s="378"/>
      <c r="AQ350" s="287"/>
      <c r="AR350" s="377"/>
      <c r="AS350" s="378"/>
      <c r="AT350" s="378"/>
      <c r="AU350" s="287"/>
      <c r="AV350" s="377"/>
      <c r="AW350" s="378"/>
      <c r="AX350" s="378"/>
      <c r="AY350" s="287"/>
      <c r="AZ350" s="377"/>
      <c r="BA350" s="378"/>
      <c r="BB350" s="378"/>
      <c r="BC350" s="287"/>
      <c r="BD350" s="377"/>
      <c r="BE350" s="378"/>
      <c r="BF350" s="378"/>
      <c r="BG350" s="287"/>
      <c r="BH350" s="377"/>
      <c r="BI350" s="378"/>
      <c r="BJ350" s="378"/>
      <c r="BK350" s="287"/>
      <c r="BL350" s="377"/>
      <c r="BM350" s="378"/>
      <c r="BN350" s="378"/>
      <c r="BO350" s="287"/>
      <c r="BP350" s="377"/>
      <c r="BQ350" s="378"/>
      <c r="BR350" s="378"/>
      <c r="BS350" s="287"/>
      <c r="BT350" s="377"/>
      <c r="BU350" s="378"/>
      <c r="BV350" s="378"/>
      <c r="BW350" s="287"/>
      <c r="BX350" s="377"/>
      <c r="BY350" s="378"/>
      <c r="BZ350" s="378"/>
      <c r="CA350" s="287"/>
      <c r="CB350" s="253">
        <f>IF(SUM(T350:CA350)=0,"",SUM(T350:CA350))</f>
      </c>
      <c r="CC350" s="253"/>
      <c r="CD350" s="253"/>
      <c r="CE350" s="253"/>
      <c r="CF350" s="253"/>
    </row>
    <row r="351" spans="1:84" ht="18" customHeight="1">
      <c r="A351" s="427"/>
      <c r="B351" s="422"/>
      <c r="C351" s="47" t="s">
        <v>27</v>
      </c>
      <c r="D351" s="48"/>
      <c r="E351" s="419" t="s">
        <v>28</v>
      </c>
      <c r="F351" s="419"/>
      <c r="G351" s="419"/>
      <c r="H351" s="419"/>
      <c r="I351" s="419"/>
      <c r="J351" s="419"/>
      <c r="K351" s="419"/>
      <c r="L351" s="419"/>
      <c r="M351" s="49"/>
      <c r="N351" s="340" t="s">
        <v>137</v>
      </c>
      <c r="O351" s="341"/>
      <c r="P351" s="341" t="s">
        <v>137</v>
      </c>
      <c r="Q351" s="341"/>
      <c r="R351" s="341" t="s">
        <v>137</v>
      </c>
      <c r="S351" s="342"/>
      <c r="T351" s="336">
        <f>IF(SUM(T348:W350)=0,"",SUM(T348:W350))</f>
      </c>
      <c r="U351" s="253"/>
      <c r="V351" s="253"/>
      <c r="W351" s="253"/>
      <c r="X351" s="336">
        <f>IF(SUM(X348:AA350)=0,"",SUM(X348:AA350))</f>
      </c>
      <c r="Y351" s="253"/>
      <c r="Z351" s="253"/>
      <c r="AA351" s="253"/>
      <c r="AB351" s="336">
        <f>IF(SUM(AB348:AE350)=0,"",SUM(AB348:AE350))</f>
      </c>
      <c r="AC351" s="253"/>
      <c r="AD351" s="253"/>
      <c r="AE351" s="253"/>
      <c r="AF351" s="336">
        <f>IF(SUM(AF348:AI350)=0,"",SUM(AF348:AI350))</f>
      </c>
      <c r="AG351" s="253"/>
      <c r="AH351" s="253"/>
      <c r="AI351" s="253"/>
      <c r="AJ351" s="336">
        <f>IF(SUM(AJ348:AM350)=0,"",SUM(AJ348:AM350))</f>
      </c>
      <c r="AK351" s="253"/>
      <c r="AL351" s="253"/>
      <c r="AM351" s="253"/>
      <c r="AN351" s="336">
        <f>IF(SUM(AN348:AQ350)=0,"",SUM(AN348:AQ350))</f>
      </c>
      <c r="AO351" s="253"/>
      <c r="AP351" s="253"/>
      <c r="AQ351" s="253"/>
      <c r="AR351" s="336">
        <f>IF(SUM(AR348:AU350)=0,"",SUM(AR348:AU350))</f>
      </c>
      <c r="AS351" s="253"/>
      <c r="AT351" s="253"/>
      <c r="AU351" s="253"/>
      <c r="AV351" s="336">
        <f>IF(SUM(AV348:AY350)=0,"",SUM(AV348:AY350))</f>
      </c>
      <c r="AW351" s="253"/>
      <c r="AX351" s="253"/>
      <c r="AY351" s="253"/>
      <c r="AZ351" s="336">
        <f>IF(SUM(AZ348:BC350)=0,"",SUM(AZ348:BC350))</f>
      </c>
      <c r="BA351" s="253"/>
      <c r="BB351" s="253"/>
      <c r="BC351" s="253"/>
      <c r="BD351" s="336">
        <f>IF(SUM(BD348:BG350)=0,"",SUM(BD348:BG350))</f>
      </c>
      <c r="BE351" s="253"/>
      <c r="BF351" s="253"/>
      <c r="BG351" s="253"/>
      <c r="BH351" s="336">
        <f>IF(SUM(BH348:BK350)=0,"",SUM(BH348:BK350))</f>
      </c>
      <c r="BI351" s="253"/>
      <c r="BJ351" s="253"/>
      <c r="BK351" s="253"/>
      <c r="BL351" s="336">
        <f>IF(SUM(BL348:BO350)=0,"",SUM(BL348:BO350))</f>
      </c>
      <c r="BM351" s="253"/>
      <c r="BN351" s="253"/>
      <c r="BO351" s="253"/>
      <c r="BP351" s="336">
        <f>IF(SUM(BP348:BS350)=0,"",SUM(BP348:BS350))</f>
      </c>
      <c r="BQ351" s="253"/>
      <c r="BR351" s="253"/>
      <c r="BS351" s="253"/>
      <c r="BT351" s="336">
        <f>IF(SUM(BT348:BW350)=0,"",SUM(BT348:BW350))</f>
      </c>
      <c r="BU351" s="253"/>
      <c r="BV351" s="253"/>
      <c r="BW351" s="253"/>
      <c r="BX351" s="336">
        <f>IF(SUM(BX348:CA350)=0,"",SUM(BX348:CA350))</f>
      </c>
      <c r="BY351" s="253"/>
      <c r="BZ351" s="253"/>
      <c r="CA351" s="253"/>
      <c r="CB351" s="253">
        <f>SUM(CB348:CF350)</f>
        <v>0</v>
      </c>
      <c r="CC351" s="253"/>
      <c r="CD351" s="253"/>
      <c r="CE351" s="253"/>
      <c r="CF351" s="253"/>
    </row>
    <row r="352" spans="1:84" ht="18" customHeight="1" hidden="1">
      <c r="A352" s="427"/>
      <c r="B352" s="422"/>
      <c r="C352" s="50"/>
      <c r="D352" s="51"/>
      <c r="E352" s="413" t="s">
        <v>180</v>
      </c>
      <c r="F352" s="413"/>
      <c r="G352" s="413"/>
      <c r="H352" s="414"/>
      <c r="I352" s="414"/>
      <c r="J352" s="414"/>
      <c r="K352" s="414"/>
      <c r="L352" s="414"/>
      <c r="M352" s="52"/>
      <c r="N352" s="415" t="s">
        <v>137</v>
      </c>
      <c r="O352" s="416"/>
      <c r="P352" s="416" t="s">
        <v>137</v>
      </c>
      <c r="Q352" s="416"/>
      <c r="R352" s="416" t="s">
        <v>137</v>
      </c>
      <c r="S352" s="417"/>
      <c r="T352" s="418">
        <f>IF(T351="","",COUNTIF(T348:W350,"&gt;0"))</f>
      </c>
      <c r="U352" s="406"/>
      <c r="V352" s="406"/>
      <c r="W352" s="406"/>
      <c r="X352" s="406">
        <f>IF(X351="","",COUNTIF(X348:AA350,"&gt;0"))</f>
      </c>
      <c r="Y352" s="406"/>
      <c r="Z352" s="406"/>
      <c r="AA352" s="406"/>
      <c r="AB352" s="406">
        <f>IF(AB351="","",COUNTIF(AB348:AE350,"&gt;0"))</f>
      </c>
      <c r="AC352" s="406"/>
      <c r="AD352" s="406"/>
      <c r="AE352" s="406"/>
      <c r="AF352" s="406">
        <f>IF(AF351="","",COUNTIF(AF348:AI350,"&gt;0"))</f>
      </c>
      <c r="AG352" s="406"/>
      <c r="AH352" s="406"/>
      <c r="AI352" s="406"/>
      <c r="AJ352" s="406">
        <f>IF(AJ351="","",COUNTIF(AJ348:AM350,"&gt;0"))</f>
      </c>
      <c r="AK352" s="406"/>
      <c r="AL352" s="406"/>
      <c r="AM352" s="406"/>
      <c r="AN352" s="406">
        <f>IF(AN351="","",COUNTIF(AN348:AQ350,"&gt;0"))</f>
      </c>
      <c r="AO352" s="406"/>
      <c r="AP352" s="406"/>
      <c r="AQ352" s="406"/>
      <c r="AR352" s="406">
        <f>IF(AR351="","",COUNTIF(AR348:AU350,"&gt;0"))</f>
      </c>
      <c r="AS352" s="406"/>
      <c r="AT352" s="406"/>
      <c r="AU352" s="406"/>
      <c r="AV352" s="406">
        <f>IF(AV351="","",COUNTIF(AV348:AY350,"&gt;0"))</f>
      </c>
      <c r="AW352" s="406"/>
      <c r="AX352" s="406"/>
      <c r="AY352" s="406"/>
      <c r="AZ352" s="406">
        <f>IF(AZ351="","",COUNTIF(AZ348:BC350,"&gt;0"))</f>
      </c>
      <c r="BA352" s="406"/>
      <c r="BB352" s="406"/>
      <c r="BC352" s="406"/>
      <c r="BD352" s="406">
        <f>IF(BD351="","",COUNTIF(BD348:BG350,"&gt;0"))</f>
      </c>
      <c r="BE352" s="406"/>
      <c r="BF352" s="406"/>
      <c r="BG352" s="406"/>
      <c r="BH352" s="406">
        <f>IF(BH351="","",COUNTIF(BH348:BK350,"&gt;0"))</f>
      </c>
      <c r="BI352" s="406"/>
      <c r="BJ352" s="406"/>
      <c r="BK352" s="406"/>
      <c r="BL352" s="406">
        <f>IF(BL351="","",COUNTIF(BL348:BO350,"&gt;0"))</f>
      </c>
      <c r="BM352" s="406"/>
      <c r="BN352" s="406"/>
      <c r="BO352" s="406"/>
      <c r="BP352" s="407"/>
      <c r="BQ352" s="407"/>
      <c r="BR352" s="407"/>
      <c r="BS352" s="407"/>
      <c r="BT352" s="407"/>
      <c r="BU352" s="407"/>
      <c r="BV352" s="407"/>
      <c r="BW352" s="407"/>
      <c r="BX352" s="407"/>
      <c r="BY352" s="407"/>
      <c r="BZ352" s="407"/>
      <c r="CA352" s="407"/>
      <c r="CB352" s="408">
        <f>IF(SUM(T352:CA352)=0,"",SUM(T352:CA352))</f>
      </c>
      <c r="CC352" s="409"/>
      <c r="CD352" s="409"/>
      <c r="CE352" s="409"/>
      <c r="CF352" s="410"/>
    </row>
    <row r="353" spans="1:84" ht="18" customHeight="1">
      <c r="A353" s="427"/>
      <c r="B353" s="422"/>
      <c r="C353" s="45" t="s">
        <v>147</v>
      </c>
      <c r="D353" s="411" t="s">
        <v>148</v>
      </c>
      <c r="E353" s="411"/>
      <c r="F353" s="411"/>
      <c r="G353" s="412"/>
      <c r="H353" s="293"/>
      <c r="I353" s="294"/>
      <c r="J353" s="294"/>
      <c r="K353" s="294"/>
      <c r="L353" s="294"/>
      <c r="M353" s="295"/>
      <c r="N353" s="296">
        <f>IF(H353="","","○")</f>
      </c>
      <c r="O353" s="297"/>
      <c r="P353" s="297">
        <f>IF(H353="","","○")</f>
      </c>
      <c r="Q353" s="297"/>
      <c r="R353" s="375"/>
      <c r="S353" s="376"/>
      <c r="T353" s="287"/>
      <c r="U353" s="288"/>
      <c r="V353" s="288"/>
      <c r="W353" s="288"/>
      <c r="X353" s="287"/>
      <c r="Y353" s="288"/>
      <c r="Z353" s="288"/>
      <c r="AA353" s="288"/>
      <c r="AB353" s="287"/>
      <c r="AC353" s="288"/>
      <c r="AD353" s="288"/>
      <c r="AE353" s="288"/>
      <c r="AF353" s="287"/>
      <c r="AG353" s="288"/>
      <c r="AH353" s="288"/>
      <c r="AI353" s="288"/>
      <c r="AJ353" s="287"/>
      <c r="AK353" s="288"/>
      <c r="AL353" s="288"/>
      <c r="AM353" s="288"/>
      <c r="AN353" s="287"/>
      <c r="AO353" s="288"/>
      <c r="AP353" s="288"/>
      <c r="AQ353" s="288"/>
      <c r="AR353" s="287"/>
      <c r="AS353" s="288"/>
      <c r="AT353" s="288"/>
      <c r="AU353" s="288"/>
      <c r="AV353" s="287"/>
      <c r="AW353" s="288"/>
      <c r="AX353" s="288"/>
      <c r="AY353" s="288"/>
      <c r="AZ353" s="287"/>
      <c r="BA353" s="288"/>
      <c r="BB353" s="288"/>
      <c r="BC353" s="288"/>
      <c r="BD353" s="287"/>
      <c r="BE353" s="288"/>
      <c r="BF353" s="288"/>
      <c r="BG353" s="288"/>
      <c r="BH353" s="287"/>
      <c r="BI353" s="288"/>
      <c r="BJ353" s="288"/>
      <c r="BK353" s="288"/>
      <c r="BL353" s="287"/>
      <c r="BM353" s="288"/>
      <c r="BN353" s="288"/>
      <c r="BO353" s="288"/>
      <c r="BP353" s="287"/>
      <c r="BQ353" s="288"/>
      <c r="BR353" s="288"/>
      <c r="BS353" s="288"/>
      <c r="BT353" s="287"/>
      <c r="BU353" s="288"/>
      <c r="BV353" s="288"/>
      <c r="BW353" s="288"/>
      <c r="BX353" s="287"/>
      <c r="BY353" s="288"/>
      <c r="BZ353" s="288"/>
      <c r="CA353" s="288"/>
      <c r="CB353" s="253">
        <f>IF(SUM(T353:CA353)=0,"",SUM(T353:CA353))</f>
      </c>
      <c r="CC353" s="253"/>
      <c r="CD353" s="253"/>
      <c r="CE353" s="253"/>
      <c r="CF353" s="253"/>
    </row>
    <row r="354" spans="1:84" ht="18" customHeight="1">
      <c r="A354" s="427"/>
      <c r="B354" s="53" t="s">
        <v>158</v>
      </c>
      <c r="C354" s="403" t="s">
        <v>29</v>
      </c>
      <c r="D354" s="404"/>
      <c r="E354" s="404"/>
      <c r="F354" s="404"/>
      <c r="G354" s="405"/>
      <c r="H354" s="293"/>
      <c r="I354" s="294"/>
      <c r="J354" s="294"/>
      <c r="K354" s="294"/>
      <c r="L354" s="294"/>
      <c r="M354" s="295"/>
      <c r="N354" s="296">
        <f>IF(H354="","","○")</f>
      </c>
      <c r="O354" s="297"/>
      <c r="P354" s="297">
        <f>IF(H354="","","○")</f>
      </c>
      <c r="Q354" s="297"/>
      <c r="R354" s="375"/>
      <c r="S354" s="376"/>
      <c r="T354" s="287"/>
      <c r="U354" s="288"/>
      <c r="V354" s="288"/>
      <c r="W354" s="288"/>
      <c r="X354" s="287"/>
      <c r="Y354" s="288"/>
      <c r="Z354" s="288"/>
      <c r="AA354" s="288"/>
      <c r="AB354" s="287"/>
      <c r="AC354" s="288"/>
      <c r="AD354" s="288"/>
      <c r="AE354" s="288"/>
      <c r="AF354" s="287"/>
      <c r="AG354" s="288"/>
      <c r="AH354" s="288"/>
      <c r="AI354" s="288"/>
      <c r="AJ354" s="287"/>
      <c r="AK354" s="288"/>
      <c r="AL354" s="288"/>
      <c r="AM354" s="288"/>
      <c r="AN354" s="287"/>
      <c r="AO354" s="288"/>
      <c r="AP354" s="288"/>
      <c r="AQ354" s="288"/>
      <c r="AR354" s="287"/>
      <c r="AS354" s="288"/>
      <c r="AT354" s="288"/>
      <c r="AU354" s="288"/>
      <c r="AV354" s="287"/>
      <c r="AW354" s="288"/>
      <c r="AX354" s="288"/>
      <c r="AY354" s="288"/>
      <c r="AZ354" s="287"/>
      <c r="BA354" s="288"/>
      <c r="BB354" s="288"/>
      <c r="BC354" s="288"/>
      <c r="BD354" s="287"/>
      <c r="BE354" s="288"/>
      <c r="BF354" s="288"/>
      <c r="BG354" s="288"/>
      <c r="BH354" s="287"/>
      <c r="BI354" s="288"/>
      <c r="BJ354" s="288"/>
      <c r="BK354" s="288"/>
      <c r="BL354" s="287"/>
      <c r="BM354" s="288"/>
      <c r="BN354" s="288"/>
      <c r="BO354" s="288"/>
      <c r="BP354" s="287"/>
      <c r="BQ354" s="288"/>
      <c r="BR354" s="288"/>
      <c r="BS354" s="288"/>
      <c r="BT354" s="287"/>
      <c r="BU354" s="288"/>
      <c r="BV354" s="288"/>
      <c r="BW354" s="288"/>
      <c r="BX354" s="287"/>
      <c r="BY354" s="288"/>
      <c r="BZ354" s="288"/>
      <c r="CA354" s="288"/>
      <c r="CB354" s="253">
        <f>IF(SUM(T354:CA354)=0,"",SUM(T354:CA354))</f>
      </c>
      <c r="CC354" s="253"/>
      <c r="CD354" s="253"/>
      <c r="CE354" s="253"/>
      <c r="CF354" s="253"/>
    </row>
    <row r="355" spans="1:84" ht="18" customHeight="1">
      <c r="A355" s="428"/>
      <c r="B355" s="54"/>
      <c r="C355" s="55" t="s">
        <v>138</v>
      </c>
      <c r="D355" s="56"/>
      <c r="E355" s="289" t="s">
        <v>30</v>
      </c>
      <c r="F355" s="289"/>
      <c r="G355" s="289"/>
      <c r="H355" s="289"/>
      <c r="I355" s="289"/>
      <c r="J355" s="289"/>
      <c r="K355" s="289"/>
      <c r="L355" s="289"/>
      <c r="M355" s="57"/>
      <c r="N355" s="290" t="s">
        <v>137</v>
      </c>
      <c r="O355" s="291"/>
      <c r="P355" s="291" t="s">
        <v>137</v>
      </c>
      <c r="Q355" s="291"/>
      <c r="R355" s="291" t="s">
        <v>137</v>
      </c>
      <c r="S355" s="292"/>
      <c r="T355" s="285">
        <f>IF(SUM(T353:W354)=0,"",SUM(T353:W354))</f>
      </c>
      <c r="U355" s="286"/>
      <c r="V355" s="286"/>
      <c r="W355" s="286"/>
      <c r="X355" s="285">
        <f>IF(SUM(X353:AA354)=0,"",SUM(X353:AA354))</f>
      </c>
      <c r="Y355" s="286"/>
      <c r="Z355" s="286"/>
      <c r="AA355" s="286"/>
      <c r="AB355" s="285">
        <f>IF(SUM(AB353:AE354)=0,"",SUM(AB353:AE354))</f>
      </c>
      <c r="AC355" s="286"/>
      <c r="AD355" s="286"/>
      <c r="AE355" s="286"/>
      <c r="AF355" s="285">
        <f>IF(SUM(AF353:AI354)=0,"",SUM(AF353:AI354))</f>
      </c>
      <c r="AG355" s="286"/>
      <c r="AH355" s="286"/>
      <c r="AI355" s="286"/>
      <c r="AJ355" s="285">
        <f>IF(SUM(AJ353:AM354)=0,"",SUM(AJ353:AM354))</f>
      </c>
      <c r="AK355" s="286"/>
      <c r="AL355" s="286"/>
      <c r="AM355" s="286"/>
      <c r="AN355" s="285">
        <f>IF(SUM(AN353:AQ354)=0,"",SUM(AN353:AQ354))</f>
      </c>
      <c r="AO355" s="286"/>
      <c r="AP355" s="286"/>
      <c r="AQ355" s="286"/>
      <c r="AR355" s="285">
        <f>IF(SUM(AR353:AU354)=0,"",SUM(AR353:AU354))</f>
      </c>
      <c r="AS355" s="286"/>
      <c r="AT355" s="286"/>
      <c r="AU355" s="286"/>
      <c r="AV355" s="285">
        <f>IF(SUM(AV353:AY354)=0,"",SUM(AV353:AY354))</f>
      </c>
      <c r="AW355" s="286"/>
      <c r="AX355" s="286"/>
      <c r="AY355" s="286"/>
      <c r="AZ355" s="285">
        <f>IF(SUM(AZ353:BC354)=0,"",SUM(AZ353:BC354))</f>
      </c>
      <c r="BA355" s="286"/>
      <c r="BB355" s="286"/>
      <c r="BC355" s="286"/>
      <c r="BD355" s="285">
        <f>IF(SUM(BD353:BG354)=0,"",SUM(BD353:BG354))</f>
      </c>
      <c r="BE355" s="286"/>
      <c r="BF355" s="286"/>
      <c r="BG355" s="286"/>
      <c r="BH355" s="285">
        <f>IF(SUM(BH353:BK354)=0,"",SUM(BH353:BK354))</f>
      </c>
      <c r="BI355" s="286"/>
      <c r="BJ355" s="286"/>
      <c r="BK355" s="286"/>
      <c r="BL355" s="285">
        <f>IF(SUM(BL353:BO354)=0,"",SUM(BL353:BO354))</f>
      </c>
      <c r="BM355" s="286"/>
      <c r="BN355" s="286"/>
      <c r="BO355" s="286"/>
      <c r="BP355" s="285">
        <f>IF(SUM(BP353:BS354)=0,"",SUM(BP353:BS354))</f>
      </c>
      <c r="BQ355" s="286"/>
      <c r="BR355" s="286"/>
      <c r="BS355" s="286"/>
      <c r="BT355" s="285">
        <f>IF(SUM(BT353:BW354)=0,"",SUM(BT353:BW354))</f>
      </c>
      <c r="BU355" s="286"/>
      <c r="BV355" s="286"/>
      <c r="BW355" s="286"/>
      <c r="BX355" s="285">
        <f>IF(SUM(BX353:CA354)=0,"",SUM(BX353:CA354))</f>
      </c>
      <c r="BY355" s="286"/>
      <c r="BZ355" s="286"/>
      <c r="CA355" s="286"/>
      <c r="CB355" s="286">
        <f>SUM(CB353:CF354)</f>
        <v>0</v>
      </c>
      <c r="CC355" s="286"/>
      <c r="CD355" s="286"/>
      <c r="CE355" s="286"/>
      <c r="CF355" s="286"/>
    </row>
    <row r="356" spans="1:84" ht="18" customHeight="1" hidden="1">
      <c r="A356" s="46"/>
      <c r="B356" s="44"/>
      <c r="C356" s="58" t="s">
        <v>138</v>
      </c>
      <c r="D356" s="59"/>
      <c r="E356" s="281" t="s">
        <v>179</v>
      </c>
      <c r="F356" s="281"/>
      <c r="G356" s="281"/>
      <c r="H356" s="281"/>
      <c r="I356" s="281"/>
      <c r="J356" s="281"/>
      <c r="K356" s="281"/>
      <c r="L356" s="281"/>
      <c r="M356" s="60"/>
      <c r="N356" s="282" t="s">
        <v>137</v>
      </c>
      <c r="O356" s="283"/>
      <c r="P356" s="283" t="s">
        <v>137</v>
      </c>
      <c r="Q356" s="283"/>
      <c r="R356" s="283" t="s">
        <v>137</v>
      </c>
      <c r="S356" s="284"/>
      <c r="T356" s="402">
        <f>IF(T355="","",COUNTIF(T353:W354,"&gt;0"))</f>
      </c>
      <c r="U356" s="280"/>
      <c r="V356" s="280"/>
      <c r="W356" s="280"/>
      <c r="X356" s="280">
        <f>IF(X355="","",COUNTIF(X353:AA354,"&gt;0"))</f>
      </c>
      <c r="Y356" s="280"/>
      <c r="Z356" s="280"/>
      <c r="AA356" s="280"/>
      <c r="AB356" s="280">
        <f>IF(AB355="","",COUNTIF(AB353:AE354,"&gt;0"))</f>
      </c>
      <c r="AC356" s="280"/>
      <c r="AD356" s="280"/>
      <c r="AE356" s="280"/>
      <c r="AF356" s="280">
        <f>IF(AF355="","",COUNTIF(AF353:AI354,"&gt;0"))</f>
      </c>
      <c r="AG356" s="280"/>
      <c r="AH356" s="280"/>
      <c r="AI356" s="280"/>
      <c r="AJ356" s="280">
        <f>IF(AJ355="","",COUNTIF(AJ353:AM354,"&gt;0"))</f>
      </c>
      <c r="AK356" s="280"/>
      <c r="AL356" s="280"/>
      <c r="AM356" s="280"/>
      <c r="AN356" s="280">
        <f>IF(AN355="","",COUNTIF(AN353:AQ354,"&gt;0"))</f>
      </c>
      <c r="AO356" s="280"/>
      <c r="AP356" s="280"/>
      <c r="AQ356" s="280"/>
      <c r="AR356" s="280">
        <f>IF(AR355="","",COUNTIF(AR353:AU354,"&gt;0"))</f>
      </c>
      <c r="AS356" s="280"/>
      <c r="AT356" s="280"/>
      <c r="AU356" s="280"/>
      <c r="AV356" s="280">
        <f>IF(AV355="","",COUNTIF(AV353:AY354,"&gt;0"))</f>
      </c>
      <c r="AW356" s="280"/>
      <c r="AX356" s="280"/>
      <c r="AY356" s="280"/>
      <c r="AZ356" s="280">
        <f>IF(AZ355="","",COUNTIF(AZ353:BC354,"&gt;0"))</f>
      </c>
      <c r="BA356" s="280"/>
      <c r="BB356" s="280"/>
      <c r="BC356" s="280"/>
      <c r="BD356" s="280">
        <f>IF(BD355="","",COUNTIF(BD353:BG354,"&gt;0"))</f>
      </c>
      <c r="BE356" s="280"/>
      <c r="BF356" s="280"/>
      <c r="BG356" s="280"/>
      <c r="BH356" s="280">
        <f>IF(BH355="","",COUNTIF(BH353:BK354,"&gt;0"))</f>
      </c>
      <c r="BI356" s="280"/>
      <c r="BJ356" s="280"/>
      <c r="BK356" s="280"/>
      <c r="BL356" s="280">
        <f>IF(BL355="","",COUNTIF(BL353:BO354,"&gt;0"))</f>
      </c>
      <c r="BM356" s="280"/>
      <c r="BN356" s="280"/>
      <c r="BO356" s="280"/>
      <c r="BP356" s="388"/>
      <c r="BQ356" s="389"/>
      <c r="BR356" s="389"/>
      <c r="BS356" s="390"/>
      <c r="BT356" s="388"/>
      <c r="BU356" s="389"/>
      <c r="BV356" s="389"/>
      <c r="BW356" s="390"/>
      <c r="BX356" s="388"/>
      <c r="BY356" s="389"/>
      <c r="BZ356" s="389"/>
      <c r="CA356" s="390"/>
      <c r="CB356" s="391">
        <f aca="true" t="shared" si="35" ref="CB356:CB366">IF(SUM(T356:CA356)=0,"",SUM(T356:CA356))</f>
      </c>
      <c r="CC356" s="392"/>
      <c r="CD356" s="392"/>
      <c r="CE356" s="392"/>
      <c r="CF356" s="393"/>
    </row>
    <row r="357" spans="1:84" ht="18" customHeight="1">
      <c r="A357" s="394" t="s">
        <v>159</v>
      </c>
      <c r="B357" s="395"/>
      <c r="C357" s="45" t="s">
        <v>139</v>
      </c>
      <c r="D357" s="400" t="s">
        <v>36</v>
      </c>
      <c r="E357" s="400"/>
      <c r="F357" s="400"/>
      <c r="G357" s="401"/>
      <c r="H357" s="313"/>
      <c r="I357" s="314"/>
      <c r="J357" s="314"/>
      <c r="K357" s="314"/>
      <c r="L357" s="314"/>
      <c r="M357" s="315"/>
      <c r="N357" s="316">
        <f aca="true" t="shared" si="36" ref="N357:N366">IF(H357="","","○")</f>
      </c>
      <c r="O357" s="317"/>
      <c r="P357" s="317">
        <f>IF(H357="","","○")</f>
      </c>
      <c r="Q357" s="317"/>
      <c r="R357" s="383"/>
      <c r="S357" s="384"/>
      <c r="T357" s="299"/>
      <c r="U357" s="300"/>
      <c r="V357" s="300"/>
      <c r="W357" s="300"/>
      <c r="X357" s="299"/>
      <c r="Y357" s="300"/>
      <c r="Z357" s="300"/>
      <c r="AA357" s="300"/>
      <c r="AB357" s="299"/>
      <c r="AC357" s="300"/>
      <c r="AD357" s="300"/>
      <c r="AE357" s="300"/>
      <c r="AF357" s="299"/>
      <c r="AG357" s="300"/>
      <c r="AH357" s="300"/>
      <c r="AI357" s="300"/>
      <c r="AJ357" s="385"/>
      <c r="AK357" s="386"/>
      <c r="AL357" s="386"/>
      <c r="AM357" s="387"/>
      <c r="AN357" s="299"/>
      <c r="AO357" s="300"/>
      <c r="AP357" s="300"/>
      <c r="AQ357" s="300"/>
      <c r="AR357" s="299"/>
      <c r="AS357" s="300"/>
      <c r="AT357" s="300"/>
      <c r="AU357" s="300"/>
      <c r="AV357" s="299"/>
      <c r="AW357" s="300"/>
      <c r="AX357" s="300"/>
      <c r="AY357" s="300"/>
      <c r="AZ357" s="299"/>
      <c r="BA357" s="300"/>
      <c r="BB357" s="300"/>
      <c r="BC357" s="300"/>
      <c r="BD357" s="299"/>
      <c r="BE357" s="300"/>
      <c r="BF357" s="300"/>
      <c r="BG357" s="300"/>
      <c r="BH357" s="299"/>
      <c r="BI357" s="300"/>
      <c r="BJ357" s="300"/>
      <c r="BK357" s="300"/>
      <c r="BL357" s="299"/>
      <c r="BM357" s="300"/>
      <c r="BN357" s="300"/>
      <c r="BO357" s="300"/>
      <c r="BP357" s="299"/>
      <c r="BQ357" s="300"/>
      <c r="BR357" s="300"/>
      <c r="BS357" s="300"/>
      <c r="BT357" s="299"/>
      <c r="BU357" s="300"/>
      <c r="BV357" s="300"/>
      <c r="BW357" s="300"/>
      <c r="BX357" s="299"/>
      <c r="BY357" s="300"/>
      <c r="BZ357" s="300"/>
      <c r="CA357" s="300"/>
      <c r="CB357" s="343">
        <f t="shared" si="35"/>
      </c>
      <c r="CC357" s="343"/>
      <c r="CD357" s="343"/>
      <c r="CE357" s="343"/>
      <c r="CF357" s="343"/>
    </row>
    <row r="358" spans="1:84" ht="18" customHeight="1">
      <c r="A358" s="396"/>
      <c r="B358" s="397"/>
      <c r="C358" s="45"/>
      <c r="D358" s="302" t="s">
        <v>37</v>
      </c>
      <c r="E358" s="302"/>
      <c r="F358" s="302"/>
      <c r="G358" s="303"/>
      <c r="H358" s="293"/>
      <c r="I358" s="294"/>
      <c r="J358" s="294"/>
      <c r="K358" s="294"/>
      <c r="L358" s="294"/>
      <c r="M358" s="295"/>
      <c r="N358" s="296">
        <f t="shared" si="36"/>
      </c>
      <c r="O358" s="297"/>
      <c r="P358" s="297">
        <f aca="true" t="shared" si="37" ref="P358:P366">IF(H358="","","○")</f>
      </c>
      <c r="Q358" s="297"/>
      <c r="R358" s="375"/>
      <c r="S358" s="376"/>
      <c r="T358" s="299"/>
      <c r="U358" s="300"/>
      <c r="V358" s="300"/>
      <c r="W358" s="300"/>
      <c r="X358" s="377"/>
      <c r="Y358" s="378"/>
      <c r="Z358" s="378"/>
      <c r="AA358" s="287"/>
      <c r="AB358" s="377"/>
      <c r="AC358" s="378"/>
      <c r="AD358" s="378"/>
      <c r="AE358" s="287"/>
      <c r="AF358" s="377"/>
      <c r="AG358" s="378"/>
      <c r="AH358" s="378"/>
      <c r="AI358" s="287"/>
      <c r="AJ358" s="377"/>
      <c r="AK358" s="378"/>
      <c r="AL358" s="378"/>
      <c r="AM358" s="287"/>
      <c r="AN358" s="377"/>
      <c r="AO358" s="378"/>
      <c r="AP358" s="378"/>
      <c r="AQ358" s="287"/>
      <c r="AR358" s="377"/>
      <c r="AS358" s="378"/>
      <c r="AT358" s="378"/>
      <c r="AU358" s="287"/>
      <c r="AV358" s="377"/>
      <c r="AW358" s="378"/>
      <c r="AX358" s="378"/>
      <c r="AY358" s="287"/>
      <c r="AZ358" s="377"/>
      <c r="BA358" s="378"/>
      <c r="BB358" s="378"/>
      <c r="BC358" s="287"/>
      <c r="BD358" s="377"/>
      <c r="BE358" s="378"/>
      <c r="BF358" s="378"/>
      <c r="BG358" s="287"/>
      <c r="BH358" s="377"/>
      <c r="BI358" s="378"/>
      <c r="BJ358" s="378"/>
      <c r="BK358" s="287"/>
      <c r="BL358" s="377"/>
      <c r="BM358" s="378"/>
      <c r="BN358" s="378"/>
      <c r="BO358" s="287"/>
      <c r="BP358" s="377"/>
      <c r="BQ358" s="378"/>
      <c r="BR358" s="378"/>
      <c r="BS358" s="287"/>
      <c r="BT358" s="377"/>
      <c r="BU358" s="378"/>
      <c r="BV358" s="378"/>
      <c r="BW358" s="287"/>
      <c r="BX358" s="377"/>
      <c r="BY358" s="378"/>
      <c r="BZ358" s="378"/>
      <c r="CA358" s="287"/>
      <c r="CB358" s="253">
        <f t="shared" si="35"/>
      </c>
      <c r="CC358" s="253"/>
      <c r="CD358" s="253"/>
      <c r="CE358" s="253"/>
      <c r="CF358" s="253"/>
    </row>
    <row r="359" spans="1:84" ht="18" customHeight="1">
      <c r="A359" s="396"/>
      <c r="B359" s="397"/>
      <c r="C359" s="45"/>
      <c r="D359" s="302" t="s">
        <v>38</v>
      </c>
      <c r="E359" s="302"/>
      <c r="F359" s="302"/>
      <c r="G359" s="303"/>
      <c r="H359" s="293"/>
      <c r="I359" s="294"/>
      <c r="J359" s="294"/>
      <c r="K359" s="294"/>
      <c r="L359" s="294"/>
      <c r="M359" s="295"/>
      <c r="N359" s="296">
        <f t="shared" si="36"/>
      </c>
      <c r="O359" s="297"/>
      <c r="P359" s="297">
        <f t="shared" si="37"/>
      </c>
      <c r="Q359" s="297"/>
      <c r="R359" s="375"/>
      <c r="S359" s="376"/>
      <c r="T359" s="299"/>
      <c r="U359" s="300"/>
      <c r="V359" s="300"/>
      <c r="W359" s="300"/>
      <c r="X359" s="377"/>
      <c r="Y359" s="378"/>
      <c r="Z359" s="378"/>
      <c r="AA359" s="287"/>
      <c r="AB359" s="377"/>
      <c r="AC359" s="378"/>
      <c r="AD359" s="378"/>
      <c r="AE359" s="287"/>
      <c r="AF359" s="377"/>
      <c r="AG359" s="378"/>
      <c r="AH359" s="378"/>
      <c r="AI359" s="287"/>
      <c r="AJ359" s="377"/>
      <c r="AK359" s="378"/>
      <c r="AL359" s="378"/>
      <c r="AM359" s="287"/>
      <c r="AN359" s="377"/>
      <c r="AO359" s="378"/>
      <c r="AP359" s="378"/>
      <c r="AQ359" s="287"/>
      <c r="AR359" s="377"/>
      <c r="AS359" s="378"/>
      <c r="AT359" s="378"/>
      <c r="AU359" s="287"/>
      <c r="AV359" s="377"/>
      <c r="AW359" s="378"/>
      <c r="AX359" s="378"/>
      <c r="AY359" s="287"/>
      <c r="AZ359" s="377"/>
      <c r="BA359" s="378"/>
      <c r="BB359" s="378"/>
      <c r="BC359" s="287"/>
      <c r="BD359" s="377"/>
      <c r="BE359" s="378"/>
      <c r="BF359" s="378"/>
      <c r="BG359" s="287"/>
      <c r="BH359" s="377"/>
      <c r="BI359" s="378"/>
      <c r="BJ359" s="378"/>
      <c r="BK359" s="287"/>
      <c r="BL359" s="377"/>
      <c r="BM359" s="378"/>
      <c r="BN359" s="378"/>
      <c r="BO359" s="287"/>
      <c r="BP359" s="377"/>
      <c r="BQ359" s="378"/>
      <c r="BR359" s="378"/>
      <c r="BS359" s="287"/>
      <c r="BT359" s="377"/>
      <c r="BU359" s="378"/>
      <c r="BV359" s="378"/>
      <c r="BW359" s="287"/>
      <c r="BX359" s="377"/>
      <c r="BY359" s="378"/>
      <c r="BZ359" s="378"/>
      <c r="CA359" s="287"/>
      <c r="CB359" s="253">
        <f t="shared" si="35"/>
      </c>
      <c r="CC359" s="253"/>
      <c r="CD359" s="253"/>
      <c r="CE359" s="253"/>
      <c r="CF359" s="253"/>
    </row>
    <row r="360" spans="1:84" ht="18" customHeight="1">
      <c r="A360" s="396"/>
      <c r="B360" s="397"/>
      <c r="C360" s="45"/>
      <c r="D360" s="45"/>
      <c r="E360" s="45"/>
      <c r="F360" s="45"/>
      <c r="G360" s="45"/>
      <c r="H360" s="293"/>
      <c r="I360" s="294"/>
      <c r="J360" s="294"/>
      <c r="K360" s="294"/>
      <c r="L360" s="294"/>
      <c r="M360" s="295"/>
      <c r="N360" s="296">
        <f t="shared" si="36"/>
      </c>
      <c r="O360" s="297"/>
      <c r="P360" s="297">
        <f t="shared" si="37"/>
      </c>
      <c r="Q360" s="297"/>
      <c r="R360" s="375"/>
      <c r="S360" s="376"/>
      <c r="T360" s="299"/>
      <c r="U360" s="300"/>
      <c r="V360" s="300"/>
      <c r="W360" s="300"/>
      <c r="X360" s="377"/>
      <c r="Y360" s="378"/>
      <c r="Z360" s="378"/>
      <c r="AA360" s="287"/>
      <c r="AB360" s="377"/>
      <c r="AC360" s="378"/>
      <c r="AD360" s="378"/>
      <c r="AE360" s="287"/>
      <c r="AF360" s="377"/>
      <c r="AG360" s="378"/>
      <c r="AH360" s="378"/>
      <c r="AI360" s="287"/>
      <c r="AJ360" s="377"/>
      <c r="AK360" s="378"/>
      <c r="AL360" s="378"/>
      <c r="AM360" s="287"/>
      <c r="AN360" s="377"/>
      <c r="AO360" s="378"/>
      <c r="AP360" s="378"/>
      <c r="AQ360" s="287"/>
      <c r="AR360" s="377"/>
      <c r="AS360" s="378"/>
      <c r="AT360" s="378"/>
      <c r="AU360" s="287"/>
      <c r="AV360" s="377"/>
      <c r="AW360" s="378"/>
      <c r="AX360" s="378"/>
      <c r="AY360" s="287"/>
      <c r="AZ360" s="377"/>
      <c r="BA360" s="378"/>
      <c r="BB360" s="378"/>
      <c r="BC360" s="287"/>
      <c r="BD360" s="377"/>
      <c r="BE360" s="378"/>
      <c r="BF360" s="378"/>
      <c r="BG360" s="287"/>
      <c r="BH360" s="377"/>
      <c r="BI360" s="378"/>
      <c r="BJ360" s="378"/>
      <c r="BK360" s="287"/>
      <c r="BL360" s="377"/>
      <c r="BM360" s="378"/>
      <c r="BN360" s="378"/>
      <c r="BO360" s="287"/>
      <c r="BP360" s="377"/>
      <c r="BQ360" s="378"/>
      <c r="BR360" s="378"/>
      <c r="BS360" s="287"/>
      <c r="BT360" s="377"/>
      <c r="BU360" s="378"/>
      <c r="BV360" s="378"/>
      <c r="BW360" s="287"/>
      <c r="BX360" s="377"/>
      <c r="BY360" s="378"/>
      <c r="BZ360" s="378"/>
      <c r="CA360" s="287"/>
      <c r="CB360" s="253">
        <f t="shared" si="35"/>
      </c>
      <c r="CC360" s="253"/>
      <c r="CD360" s="253"/>
      <c r="CE360" s="253"/>
      <c r="CF360" s="253"/>
    </row>
    <row r="361" spans="1:84" ht="18" customHeight="1">
      <c r="A361" s="396"/>
      <c r="B361" s="397"/>
      <c r="C361" s="380" t="s">
        <v>149</v>
      </c>
      <c r="D361" s="381"/>
      <c r="E361" s="381"/>
      <c r="F361" s="381"/>
      <c r="G361" s="382"/>
      <c r="H361" s="293"/>
      <c r="I361" s="294"/>
      <c r="J361" s="294"/>
      <c r="K361" s="294"/>
      <c r="L361" s="294"/>
      <c r="M361" s="295"/>
      <c r="N361" s="296">
        <f t="shared" si="36"/>
      </c>
      <c r="O361" s="297"/>
      <c r="P361" s="297">
        <f t="shared" si="37"/>
      </c>
      <c r="Q361" s="297"/>
      <c r="R361" s="375"/>
      <c r="S361" s="376"/>
      <c r="T361" s="299"/>
      <c r="U361" s="300"/>
      <c r="V361" s="300"/>
      <c r="W361" s="300"/>
      <c r="X361" s="377"/>
      <c r="Y361" s="378"/>
      <c r="Z361" s="378"/>
      <c r="AA361" s="287"/>
      <c r="AB361" s="377"/>
      <c r="AC361" s="378"/>
      <c r="AD361" s="378"/>
      <c r="AE361" s="287"/>
      <c r="AF361" s="377"/>
      <c r="AG361" s="378"/>
      <c r="AH361" s="378"/>
      <c r="AI361" s="287"/>
      <c r="AJ361" s="377"/>
      <c r="AK361" s="378"/>
      <c r="AL361" s="378"/>
      <c r="AM361" s="287"/>
      <c r="AN361" s="377"/>
      <c r="AO361" s="378"/>
      <c r="AP361" s="378"/>
      <c r="AQ361" s="287"/>
      <c r="AR361" s="377"/>
      <c r="AS361" s="378"/>
      <c r="AT361" s="378"/>
      <c r="AU361" s="287"/>
      <c r="AV361" s="377"/>
      <c r="AW361" s="378"/>
      <c r="AX361" s="378"/>
      <c r="AY361" s="287"/>
      <c r="AZ361" s="377"/>
      <c r="BA361" s="378"/>
      <c r="BB361" s="378"/>
      <c r="BC361" s="287"/>
      <c r="BD361" s="377"/>
      <c r="BE361" s="378"/>
      <c r="BF361" s="378"/>
      <c r="BG361" s="287"/>
      <c r="BH361" s="377"/>
      <c r="BI361" s="378"/>
      <c r="BJ361" s="378"/>
      <c r="BK361" s="287"/>
      <c r="BL361" s="377"/>
      <c r="BM361" s="378"/>
      <c r="BN361" s="378"/>
      <c r="BO361" s="287"/>
      <c r="BP361" s="377"/>
      <c r="BQ361" s="378"/>
      <c r="BR361" s="378"/>
      <c r="BS361" s="287"/>
      <c r="BT361" s="377"/>
      <c r="BU361" s="378"/>
      <c r="BV361" s="378"/>
      <c r="BW361" s="287"/>
      <c r="BX361" s="377"/>
      <c r="BY361" s="378"/>
      <c r="BZ361" s="378"/>
      <c r="CA361" s="287"/>
      <c r="CB361" s="253">
        <f t="shared" si="35"/>
      </c>
      <c r="CC361" s="253"/>
      <c r="CD361" s="253"/>
      <c r="CE361" s="253"/>
      <c r="CF361" s="253"/>
    </row>
    <row r="362" spans="1:84" ht="18" customHeight="1">
      <c r="A362" s="396"/>
      <c r="B362" s="397"/>
      <c r="C362" s="380"/>
      <c r="D362" s="381"/>
      <c r="E362" s="381"/>
      <c r="F362" s="381"/>
      <c r="G362" s="382"/>
      <c r="H362" s="293"/>
      <c r="I362" s="294"/>
      <c r="J362" s="294"/>
      <c r="K362" s="294"/>
      <c r="L362" s="294"/>
      <c r="M362" s="295"/>
      <c r="N362" s="296">
        <f t="shared" si="36"/>
      </c>
      <c r="O362" s="297"/>
      <c r="P362" s="297">
        <f t="shared" si="37"/>
      </c>
      <c r="Q362" s="297"/>
      <c r="R362" s="375"/>
      <c r="S362" s="376"/>
      <c r="T362" s="299"/>
      <c r="U362" s="300"/>
      <c r="V362" s="300"/>
      <c r="W362" s="300"/>
      <c r="X362" s="377"/>
      <c r="Y362" s="378"/>
      <c r="Z362" s="378"/>
      <c r="AA362" s="287"/>
      <c r="AB362" s="377"/>
      <c r="AC362" s="378"/>
      <c r="AD362" s="378"/>
      <c r="AE362" s="287"/>
      <c r="AF362" s="377"/>
      <c r="AG362" s="378"/>
      <c r="AH362" s="378"/>
      <c r="AI362" s="287"/>
      <c r="AJ362" s="377"/>
      <c r="AK362" s="378"/>
      <c r="AL362" s="378"/>
      <c r="AM362" s="287"/>
      <c r="AN362" s="377"/>
      <c r="AO362" s="378"/>
      <c r="AP362" s="378"/>
      <c r="AQ362" s="287"/>
      <c r="AR362" s="377"/>
      <c r="AS362" s="378"/>
      <c r="AT362" s="378"/>
      <c r="AU362" s="287"/>
      <c r="AV362" s="377"/>
      <c r="AW362" s="378"/>
      <c r="AX362" s="378"/>
      <c r="AY362" s="287"/>
      <c r="AZ362" s="377"/>
      <c r="BA362" s="378"/>
      <c r="BB362" s="378"/>
      <c r="BC362" s="287"/>
      <c r="BD362" s="377"/>
      <c r="BE362" s="378"/>
      <c r="BF362" s="378"/>
      <c r="BG362" s="287"/>
      <c r="BH362" s="377"/>
      <c r="BI362" s="378"/>
      <c r="BJ362" s="378"/>
      <c r="BK362" s="287"/>
      <c r="BL362" s="377"/>
      <c r="BM362" s="378"/>
      <c r="BN362" s="378"/>
      <c r="BO362" s="287"/>
      <c r="BP362" s="377"/>
      <c r="BQ362" s="378"/>
      <c r="BR362" s="378"/>
      <c r="BS362" s="287"/>
      <c r="BT362" s="377"/>
      <c r="BU362" s="378"/>
      <c r="BV362" s="378"/>
      <c r="BW362" s="287"/>
      <c r="BX362" s="377"/>
      <c r="BY362" s="378"/>
      <c r="BZ362" s="378"/>
      <c r="CA362" s="287"/>
      <c r="CB362" s="253">
        <f t="shared" si="35"/>
      </c>
      <c r="CC362" s="253"/>
      <c r="CD362" s="253"/>
      <c r="CE362" s="253"/>
      <c r="CF362" s="253"/>
    </row>
    <row r="363" spans="1:84" ht="18" customHeight="1">
      <c r="A363" s="396"/>
      <c r="B363" s="397"/>
      <c r="C363" s="380"/>
      <c r="D363" s="381"/>
      <c r="E363" s="381"/>
      <c r="F363" s="381"/>
      <c r="G363" s="382"/>
      <c r="H363" s="293"/>
      <c r="I363" s="294"/>
      <c r="J363" s="294"/>
      <c r="K363" s="294"/>
      <c r="L363" s="294"/>
      <c r="M363" s="295"/>
      <c r="N363" s="296">
        <f t="shared" si="36"/>
      </c>
      <c r="O363" s="297"/>
      <c r="P363" s="297">
        <f t="shared" si="37"/>
      </c>
      <c r="Q363" s="297"/>
      <c r="R363" s="375"/>
      <c r="S363" s="376"/>
      <c r="T363" s="299"/>
      <c r="U363" s="300"/>
      <c r="V363" s="300"/>
      <c r="W363" s="300"/>
      <c r="X363" s="377"/>
      <c r="Y363" s="378"/>
      <c r="Z363" s="378"/>
      <c r="AA363" s="287"/>
      <c r="AB363" s="377"/>
      <c r="AC363" s="378"/>
      <c r="AD363" s="378"/>
      <c r="AE363" s="287"/>
      <c r="AF363" s="377"/>
      <c r="AG363" s="378"/>
      <c r="AH363" s="378"/>
      <c r="AI363" s="287"/>
      <c r="AJ363" s="377"/>
      <c r="AK363" s="378"/>
      <c r="AL363" s="378"/>
      <c r="AM363" s="287"/>
      <c r="AN363" s="377"/>
      <c r="AO363" s="378"/>
      <c r="AP363" s="378"/>
      <c r="AQ363" s="287"/>
      <c r="AR363" s="377"/>
      <c r="AS363" s="378"/>
      <c r="AT363" s="378"/>
      <c r="AU363" s="287"/>
      <c r="AV363" s="377"/>
      <c r="AW363" s="378"/>
      <c r="AX363" s="378"/>
      <c r="AY363" s="287"/>
      <c r="AZ363" s="377"/>
      <c r="BA363" s="378"/>
      <c r="BB363" s="378"/>
      <c r="BC363" s="287"/>
      <c r="BD363" s="377"/>
      <c r="BE363" s="378"/>
      <c r="BF363" s="378"/>
      <c r="BG363" s="287"/>
      <c r="BH363" s="377"/>
      <c r="BI363" s="378"/>
      <c r="BJ363" s="378"/>
      <c r="BK363" s="287"/>
      <c r="BL363" s="377"/>
      <c r="BM363" s="378"/>
      <c r="BN363" s="378"/>
      <c r="BO363" s="287"/>
      <c r="BP363" s="377"/>
      <c r="BQ363" s="378"/>
      <c r="BR363" s="378"/>
      <c r="BS363" s="287"/>
      <c r="BT363" s="377"/>
      <c r="BU363" s="378"/>
      <c r="BV363" s="378"/>
      <c r="BW363" s="287"/>
      <c r="BX363" s="377"/>
      <c r="BY363" s="378"/>
      <c r="BZ363" s="378"/>
      <c r="CA363" s="287"/>
      <c r="CB363" s="253">
        <f t="shared" si="35"/>
      </c>
      <c r="CC363" s="253"/>
      <c r="CD363" s="253"/>
      <c r="CE363" s="253"/>
      <c r="CF363" s="253"/>
    </row>
    <row r="364" spans="1:92" ht="18" customHeight="1">
      <c r="A364" s="396"/>
      <c r="B364" s="397"/>
      <c r="C364" s="380"/>
      <c r="D364" s="381"/>
      <c r="E364" s="381"/>
      <c r="F364" s="381"/>
      <c r="G364" s="382"/>
      <c r="H364" s="293"/>
      <c r="I364" s="294"/>
      <c r="J364" s="294"/>
      <c r="K364" s="294"/>
      <c r="L364" s="294"/>
      <c r="M364" s="295"/>
      <c r="N364" s="296">
        <f t="shared" si="36"/>
      </c>
      <c r="O364" s="297"/>
      <c r="P364" s="297">
        <f t="shared" si="37"/>
      </c>
      <c r="Q364" s="297"/>
      <c r="R364" s="375"/>
      <c r="S364" s="376"/>
      <c r="T364" s="299"/>
      <c r="U364" s="300"/>
      <c r="V364" s="300"/>
      <c r="W364" s="300"/>
      <c r="X364" s="377"/>
      <c r="Y364" s="378"/>
      <c r="Z364" s="378"/>
      <c r="AA364" s="287"/>
      <c r="AB364" s="377"/>
      <c r="AC364" s="378"/>
      <c r="AD364" s="378"/>
      <c r="AE364" s="287"/>
      <c r="AF364" s="377"/>
      <c r="AG364" s="378"/>
      <c r="AH364" s="378"/>
      <c r="AI364" s="287"/>
      <c r="AJ364" s="377"/>
      <c r="AK364" s="378"/>
      <c r="AL364" s="378"/>
      <c r="AM364" s="287"/>
      <c r="AN364" s="377"/>
      <c r="AO364" s="378"/>
      <c r="AP364" s="378"/>
      <c r="AQ364" s="287"/>
      <c r="AR364" s="377"/>
      <c r="AS364" s="378"/>
      <c r="AT364" s="378"/>
      <c r="AU364" s="287"/>
      <c r="AV364" s="377"/>
      <c r="AW364" s="378"/>
      <c r="AX364" s="378"/>
      <c r="AY364" s="287"/>
      <c r="AZ364" s="377"/>
      <c r="BA364" s="378"/>
      <c r="BB364" s="378"/>
      <c r="BC364" s="287"/>
      <c r="BD364" s="377"/>
      <c r="BE364" s="378"/>
      <c r="BF364" s="378"/>
      <c r="BG364" s="287"/>
      <c r="BH364" s="377"/>
      <c r="BI364" s="378"/>
      <c r="BJ364" s="378"/>
      <c r="BK364" s="287"/>
      <c r="BL364" s="377"/>
      <c r="BM364" s="378"/>
      <c r="BN364" s="378"/>
      <c r="BO364" s="287"/>
      <c r="BP364" s="377"/>
      <c r="BQ364" s="378"/>
      <c r="BR364" s="378"/>
      <c r="BS364" s="287"/>
      <c r="BT364" s="377"/>
      <c r="BU364" s="378"/>
      <c r="BV364" s="378"/>
      <c r="BW364" s="287"/>
      <c r="BX364" s="377"/>
      <c r="BY364" s="378"/>
      <c r="BZ364" s="378"/>
      <c r="CA364" s="287"/>
      <c r="CB364" s="253">
        <f t="shared" si="35"/>
      </c>
      <c r="CC364" s="253"/>
      <c r="CD364" s="253"/>
      <c r="CE364" s="253"/>
      <c r="CF364" s="253"/>
      <c r="CH364" s="43"/>
      <c r="CI364" s="43"/>
      <c r="CJ364" s="43"/>
      <c r="CK364" s="374"/>
      <c r="CL364" s="374"/>
      <c r="CM364" s="374"/>
      <c r="CN364" s="374"/>
    </row>
    <row r="365" spans="1:111" ht="18" customHeight="1">
      <c r="A365" s="396"/>
      <c r="B365" s="397"/>
      <c r="C365" s="380"/>
      <c r="D365" s="381"/>
      <c r="E365" s="381"/>
      <c r="F365" s="381"/>
      <c r="G365" s="382"/>
      <c r="H365" s="293"/>
      <c r="I365" s="294"/>
      <c r="J365" s="294"/>
      <c r="K365" s="294"/>
      <c r="L365" s="294"/>
      <c r="M365" s="295"/>
      <c r="N365" s="296">
        <f t="shared" si="36"/>
      </c>
      <c r="O365" s="297"/>
      <c r="P365" s="297">
        <f t="shared" si="37"/>
      </c>
      <c r="Q365" s="297"/>
      <c r="R365" s="375"/>
      <c r="S365" s="376"/>
      <c r="T365" s="299"/>
      <c r="U365" s="300"/>
      <c r="V365" s="300"/>
      <c r="W365" s="300"/>
      <c r="X365" s="377"/>
      <c r="Y365" s="378"/>
      <c r="Z365" s="378"/>
      <c r="AA365" s="287"/>
      <c r="AB365" s="377"/>
      <c r="AC365" s="378"/>
      <c r="AD365" s="378"/>
      <c r="AE365" s="287"/>
      <c r="AF365" s="377"/>
      <c r="AG365" s="378"/>
      <c r="AH365" s="378"/>
      <c r="AI365" s="287"/>
      <c r="AJ365" s="377"/>
      <c r="AK365" s="378"/>
      <c r="AL365" s="378"/>
      <c r="AM365" s="287"/>
      <c r="AN365" s="377"/>
      <c r="AO365" s="378"/>
      <c r="AP365" s="378"/>
      <c r="AQ365" s="287"/>
      <c r="AR365" s="377"/>
      <c r="AS365" s="378"/>
      <c r="AT365" s="378"/>
      <c r="AU365" s="287"/>
      <c r="AV365" s="377"/>
      <c r="AW365" s="378"/>
      <c r="AX365" s="378"/>
      <c r="AY365" s="287"/>
      <c r="AZ365" s="377"/>
      <c r="BA365" s="378"/>
      <c r="BB365" s="378"/>
      <c r="BC365" s="287"/>
      <c r="BD365" s="377"/>
      <c r="BE365" s="378"/>
      <c r="BF365" s="378"/>
      <c r="BG365" s="287"/>
      <c r="BH365" s="377"/>
      <c r="BI365" s="378"/>
      <c r="BJ365" s="378"/>
      <c r="BK365" s="287"/>
      <c r="BL365" s="377"/>
      <c r="BM365" s="378"/>
      <c r="BN365" s="378"/>
      <c r="BO365" s="287"/>
      <c r="BP365" s="377"/>
      <c r="BQ365" s="378"/>
      <c r="BR365" s="378"/>
      <c r="BS365" s="287"/>
      <c r="BT365" s="377"/>
      <c r="BU365" s="378"/>
      <c r="BV365" s="378"/>
      <c r="BW365" s="287"/>
      <c r="BX365" s="377"/>
      <c r="BY365" s="378"/>
      <c r="BZ365" s="378"/>
      <c r="CA365" s="287"/>
      <c r="CB365" s="253">
        <f t="shared" si="35"/>
      </c>
      <c r="CC365" s="253"/>
      <c r="CD365" s="253"/>
      <c r="CE365" s="253"/>
      <c r="CF365" s="253"/>
      <c r="CH365" s="61"/>
      <c r="CI365" s="379"/>
      <c r="CJ365" s="379"/>
      <c r="CK365" s="374"/>
      <c r="CL365" s="374"/>
      <c r="CM365" s="374"/>
      <c r="CN365" s="374"/>
      <c r="CO365" s="374"/>
      <c r="CP365" s="374"/>
      <c r="CQ365" s="374"/>
      <c r="CR365" s="374"/>
      <c r="CS365" s="374"/>
      <c r="CT365" s="374"/>
      <c r="CU365" s="374"/>
      <c r="CV365" s="374"/>
      <c r="CW365" s="374"/>
      <c r="CX365" s="374"/>
      <c r="CY365" s="374"/>
      <c r="CZ365" s="374"/>
      <c r="DA365" s="374"/>
      <c r="DB365" s="374"/>
      <c r="DC365" s="374"/>
      <c r="DD365" s="374"/>
      <c r="DE365" s="4"/>
      <c r="DF365" s="4"/>
      <c r="DG365" s="4"/>
    </row>
    <row r="366" spans="1:111" ht="18" customHeight="1">
      <c r="A366" s="396"/>
      <c r="B366" s="397"/>
      <c r="C366" s="63"/>
      <c r="D366" s="64"/>
      <c r="E366" s="64"/>
      <c r="F366" s="64"/>
      <c r="G366" s="65"/>
      <c r="H366" s="293"/>
      <c r="I366" s="294"/>
      <c r="J366" s="294"/>
      <c r="K366" s="294"/>
      <c r="L366" s="294"/>
      <c r="M366" s="295"/>
      <c r="N366" s="296">
        <f t="shared" si="36"/>
      </c>
      <c r="O366" s="297"/>
      <c r="P366" s="297">
        <f t="shared" si="37"/>
      </c>
      <c r="Q366" s="297"/>
      <c r="R366" s="375"/>
      <c r="S366" s="376"/>
      <c r="T366" s="299"/>
      <c r="U366" s="300"/>
      <c r="V366" s="300"/>
      <c r="W366" s="300"/>
      <c r="X366" s="372"/>
      <c r="Y366" s="373"/>
      <c r="Z366" s="373"/>
      <c r="AA366" s="299"/>
      <c r="AB366" s="372"/>
      <c r="AC366" s="373"/>
      <c r="AD366" s="373"/>
      <c r="AE366" s="299"/>
      <c r="AF366" s="372"/>
      <c r="AG366" s="373"/>
      <c r="AH366" s="373"/>
      <c r="AI366" s="299"/>
      <c r="AJ366" s="377"/>
      <c r="AK366" s="378"/>
      <c r="AL366" s="378"/>
      <c r="AM366" s="287"/>
      <c r="AN366" s="372"/>
      <c r="AO366" s="373"/>
      <c r="AP366" s="373"/>
      <c r="AQ366" s="299"/>
      <c r="AR366" s="372"/>
      <c r="AS366" s="373"/>
      <c r="AT366" s="373"/>
      <c r="AU366" s="299"/>
      <c r="AV366" s="372"/>
      <c r="AW366" s="373"/>
      <c r="AX366" s="373"/>
      <c r="AY366" s="299"/>
      <c r="AZ366" s="372"/>
      <c r="BA366" s="373"/>
      <c r="BB366" s="373"/>
      <c r="BC366" s="299"/>
      <c r="BD366" s="372"/>
      <c r="BE366" s="373"/>
      <c r="BF366" s="373"/>
      <c r="BG366" s="299"/>
      <c r="BH366" s="372"/>
      <c r="BI366" s="373"/>
      <c r="BJ366" s="373"/>
      <c r="BK366" s="299"/>
      <c r="BL366" s="372"/>
      <c r="BM366" s="373"/>
      <c r="BN366" s="373"/>
      <c r="BO366" s="299"/>
      <c r="BP366" s="372"/>
      <c r="BQ366" s="373"/>
      <c r="BR366" s="373"/>
      <c r="BS366" s="299"/>
      <c r="BT366" s="372"/>
      <c r="BU366" s="373"/>
      <c r="BV366" s="373"/>
      <c r="BW366" s="299"/>
      <c r="BX366" s="372"/>
      <c r="BY366" s="373"/>
      <c r="BZ366" s="373"/>
      <c r="CA366" s="299"/>
      <c r="CB366" s="253">
        <f t="shared" si="35"/>
      </c>
      <c r="CC366" s="253"/>
      <c r="CD366" s="253"/>
      <c r="CE366" s="253"/>
      <c r="CF366" s="253"/>
      <c r="CH366" s="61"/>
      <c r="CI366" s="61"/>
      <c r="CJ366" s="62"/>
      <c r="CK366" s="62"/>
      <c r="CL366" s="4"/>
      <c r="CM366" s="4"/>
      <c r="CN366" s="4"/>
      <c r="CO366" s="4"/>
      <c r="CP366" s="4"/>
      <c r="CQ366" s="4"/>
      <c r="CR366" s="4"/>
      <c r="CS366" s="3"/>
      <c r="CT366" s="4"/>
      <c r="CU366" s="4"/>
      <c r="CV366" s="4"/>
      <c r="CW366" s="4"/>
      <c r="CX366" s="4"/>
      <c r="CY366" s="3"/>
      <c r="CZ366" s="4"/>
      <c r="DA366" s="4"/>
      <c r="DB366" s="4"/>
      <c r="DC366" s="4"/>
      <c r="DD366" s="4"/>
      <c r="DE366" s="4"/>
      <c r="DF366" s="4"/>
      <c r="DG366" s="4"/>
    </row>
    <row r="367" spans="1:107" ht="18" customHeight="1">
      <c r="A367" s="396"/>
      <c r="B367" s="397"/>
      <c r="C367" s="55" t="s">
        <v>140</v>
      </c>
      <c r="D367" s="56"/>
      <c r="E367" s="289" t="s">
        <v>31</v>
      </c>
      <c r="F367" s="289"/>
      <c r="G367" s="289"/>
      <c r="H367" s="289"/>
      <c r="I367" s="289"/>
      <c r="J367" s="289"/>
      <c r="K367" s="289"/>
      <c r="L367" s="289"/>
      <c r="M367" s="57"/>
      <c r="N367" s="290" t="s">
        <v>137</v>
      </c>
      <c r="O367" s="291"/>
      <c r="P367" s="291" t="s">
        <v>137</v>
      </c>
      <c r="Q367" s="291"/>
      <c r="R367" s="291" t="s">
        <v>137</v>
      </c>
      <c r="S367" s="292"/>
      <c r="T367" s="285">
        <f>IF(SUM(T357:W366)=0,"",SUM(T357:W366))</f>
      </c>
      <c r="U367" s="286"/>
      <c r="V367" s="286"/>
      <c r="W367" s="286"/>
      <c r="X367" s="285">
        <f>IF(SUM(X357:AA366)=0,"",SUM(X357:AA366))</f>
      </c>
      <c r="Y367" s="286"/>
      <c r="Z367" s="286"/>
      <c r="AA367" s="286"/>
      <c r="AB367" s="285">
        <f>IF(SUM(AB357:AE366)=0,"",SUM(AB357:AE366))</f>
      </c>
      <c r="AC367" s="286"/>
      <c r="AD367" s="286"/>
      <c r="AE367" s="286"/>
      <c r="AF367" s="285">
        <f>IF(SUM(AF357:AI366)=0,"",SUM(AF357:AI366))</f>
      </c>
      <c r="AG367" s="286"/>
      <c r="AH367" s="286"/>
      <c r="AI367" s="286"/>
      <c r="AJ367" s="285">
        <f>IF(SUM(AJ357:AM366)=0,"",SUM(AJ357:AM366))</f>
      </c>
      <c r="AK367" s="286"/>
      <c r="AL367" s="286"/>
      <c r="AM367" s="286"/>
      <c r="AN367" s="285">
        <f>IF(SUM(AN357:AQ366)=0,"",SUM(AN357:AQ366))</f>
      </c>
      <c r="AO367" s="286"/>
      <c r="AP367" s="286"/>
      <c r="AQ367" s="286"/>
      <c r="AR367" s="285">
        <f>IF(SUM(AR357:AU366)=0,"",SUM(AR357:AU366))</f>
      </c>
      <c r="AS367" s="286"/>
      <c r="AT367" s="286"/>
      <c r="AU367" s="286"/>
      <c r="AV367" s="285">
        <f>IF(SUM(AV357:AY366)=0,"",SUM(AV357:AY366))</f>
      </c>
      <c r="AW367" s="286"/>
      <c r="AX367" s="286"/>
      <c r="AY367" s="286"/>
      <c r="AZ367" s="285">
        <f>IF(SUM(AZ357:BC366)=0,"",SUM(AZ357:BC366))</f>
      </c>
      <c r="BA367" s="286"/>
      <c r="BB367" s="286"/>
      <c r="BC367" s="286"/>
      <c r="BD367" s="285">
        <f>IF(SUM(BD357:BG366)=0,"",SUM(BD357:BG366))</f>
      </c>
      <c r="BE367" s="286"/>
      <c r="BF367" s="286"/>
      <c r="BG367" s="286"/>
      <c r="BH367" s="285">
        <f>IF(SUM(BH357:BK366)=0,"",SUM(BH357:BK366))</f>
      </c>
      <c r="BI367" s="286"/>
      <c r="BJ367" s="286"/>
      <c r="BK367" s="286"/>
      <c r="BL367" s="285">
        <f>IF(SUM(BL357:BO366)=0,"",SUM(BL357:BO366))</f>
      </c>
      <c r="BM367" s="286"/>
      <c r="BN367" s="286"/>
      <c r="BO367" s="286"/>
      <c r="BP367" s="285">
        <f>IF(SUM(BP357:BS366)=0,"",SUM(BP357:BS366))</f>
      </c>
      <c r="BQ367" s="286"/>
      <c r="BR367" s="286"/>
      <c r="BS367" s="286"/>
      <c r="BT367" s="285">
        <f>IF(SUM(BT357:BW366)=0,"",SUM(BT357:BW366))</f>
      </c>
      <c r="BU367" s="286"/>
      <c r="BV367" s="286"/>
      <c r="BW367" s="286"/>
      <c r="BX367" s="285">
        <f>IF(SUM(BX357:CA366)=0,"",SUM(BX357:CA366))</f>
      </c>
      <c r="BY367" s="286"/>
      <c r="BZ367" s="286"/>
      <c r="CA367" s="286"/>
      <c r="CB367" s="286">
        <f>SUM(CB357:CF366)</f>
        <v>0</v>
      </c>
      <c r="CC367" s="286"/>
      <c r="CD367" s="286"/>
      <c r="CE367" s="286"/>
      <c r="CF367" s="286"/>
      <c r="CH367" s="62"/>
      <c r="CI367" s="66"/>
      <c r="CJ367" s="61"/>
      <c r="CK367" s="66"/>
      <c r="CL367" s="3"/>
      <c r="CM367" s="5"/>
      <c r="CN367" s="3"/>
      <c r="CO367" s="6"/>
      <c r="CQ367" s="6"/>
      <c r="CS367" s="6"/>
      <c r="CU367" s="6"/>
      <c r="CW367" s="6"/>
      <c r="CY367" s="6"/>
      <c r="DA367" s="6"/>
      <c r="DC367" s="6"/>
    </row>
    <row r="368" spans="1:107" ht="18" customHeight="1" hidden="1">
      <c r="A368" s="396"/>
      <c r="B368" s="397"/>
      <c r="C368" s="67" t="s">
        <v>203</v>
      </c>
      <c r="D368" s="68"/>
      <c r="E368" s="472" t="s">
        <v>204</v>
      </c>
      <c r="F368" s="472"/>
      <c r="G368" s="472"/>
      <c r="H368" s="472"/>
      <c r="I368" s="472"/>
      <c r="J368" s="472"/>
      <c r="K368" s="472"/>
      <c r="L368" s="472"/>
      <c r="M368" s="69"/>
      <c r="N368" s="368" t="s">
        <v>137</v>
      </c>
      <c r="O368" s="369"/>
      <c r="P368" s="369" t="s">
        <v>137</v>
      </c>
      <c r="Q368" s="369"/>
      <c r="R368" s="369" t="s">
        <v>137</v>
      </c>
      <c r="S368" s="370"/>
      <c r="T368" s="371">
        <f>IF(T367="","",COUNTIF(T357:W366,"&gt;0"))</f>
      </c>
      <c r="U368" s="361"/>
      <c r="V368" s="361"/>
      <c r="W368" s="361"/>
      <c r="X368" s="361">
        <f>IF(X367="","",COUNTIF(X357:AA366,"&gt;0"))</f>
      </c>
      <c r="Y368" s="361"/>
      <c r="Z368" s="361"/>
      <c r="AA368" s="361"/>
      <c r="AB368" s="361">
        <f>IF(AB367="","",COUNTIF(AB357:AE366,"&gt;0"))</f>
      </c>
      <c r="AC368" s="361"/>
      <c r="AD368" s="361"/>
      <c r="AE368" s="361"/>
      <c r="AF368" s="361">
        <f>IF(AF367="","",COUNTIF(AF357:AI366,"&gt;0"))</f>
      </c>
      <c r="AG368" s="361"/>
      <c r="AH368" s="361"/>
      <c r="AI368" s="361"/>
      <c r="AJ368" s="361">
        <f>IF(AJ367="","",COUNTIF(AJ357:AM366,"&gt;0"))</f>
      </c>
      <c r="AK368" s="361"/>
      <c r="AL368" s="361"/>
      <c r="AM368" s="361"/>
      <c r="AN368" s="361">
        <f>IF(AN367="","",COUNTIF(AN357:AQ366,"&gt;0"))</f>
      </c>
      <c r="AO368" s="361"/>
      <c r="AP368" s="361"/>
      <c r="AQ368" s="361"/>
      <c r="AR368" s="361">
        <f>IF(AR367="","",COUNTIF(AR357:AU366,"&gt;0"))</f>
      </c>
      <c r="AS368" s="361"/>
      <c r="AT368" s="361"/>
      <c r="AU368" s="361"/>
      <c r="AV368" s="361">
        <f>IF(AV367="","",COUNTIF(AV357:AY366,"&gt;0"))</f>
      </c>
      <c r="AW368" s="361"/>
      <c r="AX368" s="361"/>
      <c r="AY368" s="361"/>
      <c r="AZ368" s="361">
        <f>IF(AZ367="","",COUNTIF(AZ357:BC366,"&gt;0"))</f>
      </c>
      <c r="BA368" s="361"/>
      <c r="BB368" s="361"/>
      <c r="BC368" s="361"/>
      <c r="BD368" s="361">
        <f>IF(BD367="","",COUNTIF(BD357:BG366,"&gt;0"))</f>
      </c>
      <c r="BE368" s="361"/>
      <c r="BF368" s="361"/>
      <c r="BG368" s="361"/>
      <c r="BH368" s="361">
        <f>IF(BH367="","",COUNTIF(BH357:BK366,"&gt;0"))</f>
      </c>
      <c r="BI368" s="361"/>
      <c r="BJ368" s="361"/>
      <c r="BK368" s="361"/>
      <c r="BL368" s="361">
        <f>IF(BL367="","",COUNTIF(BL357:BO366,"&gt;0"))</f>
      </c>
      <c r="BM368" s="361"/>
      <c r="BN368" s="361"/>
      <c r="BO368" s="361"/>
      <c r="BP368" s="362"/>
      <c r="BQ368" s="363"/>
      <c r="BR368" s="363"/>
      <c r="BS368" s="364"/>
      <c r="BT368" s="362"/>
      <c r="BU368" s="363"/>
      <c r="BV368" s="363"/>
      <c r="BW368" s="364"/>
      <c r="BX368" s="362"/>
      <c r="BY368" s="363"/>
      <c r="BZ368" s="363"/>
      <c r="CA368" s="364"/>
      <c r="CB368" s="365">
        <f>IF(SUM(T368:CA368)=0,"",SUM(T368:CA368))</f>
      </c>
      <c r="CC368" s="366"/>
      <c r="CD368" s="366"/>
      <c r="CE368" s="366"/>
      <c r="CF368" s="367"/>
      <c r="CH368" s="62"/>
      <c r="CI368" s="66"/>
      <c r="CJ368" s="61"/>
      <c r="CK368" s="66"/>
      <c r="CL368" s="3"/>
      <c r="CM368" s="5"/>
      <c r="CN368" s="3"/>
      <c r="CO368" s="6"/>
      <c r="CQ368" s="6"/>
      <c r="CS368" s="6"/>
      <c r="CU368" s="6"/>
      <c r="CW368" s="6"/>
      <c r="CY368" s="6"/>
      <c r="DA368" s="6"/>
      <c r="DC368" s="6"/>
    </row>
    <row r="369" spans="1:92" ht="18" customHeight="1">
      <c r="A369" s="396"/>
      <c r="B369" s="397"/>
      <c r="C369" s="70" t="s">
        <v>141</v>
      </c>
      <c r="D369" s="358" t="s">
        <v>32</v>
      </c>
      <c r="E369" s="358"/>
      <c r="F369" s="358"/>
      <c r="G369" s="358"/>
      <c r="H369" s="359"/>
      <c r="I369" s="275" t="s">
        <v>207</v>
      </c>
      <c r="J369" s="276"/>
      <c r="K369" s="276"/>
      <c r="L369" s="276"/>
      <c r="M369" s="277"/>
      <c r="N369" s="263" t="s">
        <v>137</v>
      </c>
      <c r="O369" s="264"/>
      <c r="P369" s="264" t="s">
        <v>137</v>
      </c>
      <c r="Q369" s="264"/>
      <c r="R369" s="264" t="s">
        <v>137</v>
      </c>
      <c r="S369" s="266"/>
      <c r="T369" s="360">
        <f>IF(SUM(T355,T367)=0,"",SUM(T355,T367))</f>
      </c>
      <c r="U369" s="343"/>
      <c r="V369" s="343"/>
      <c r="W369" s="343"/>
      <c r="X369" s="343">
        <f>IF(SUM(X355,X367)=0,"",SUM(X355,X367))</f>
      </c>
      <c r="Y369" s="343"/>
      <c r="Z369" s="343"/>
      <c r="AA369" s="343"/>
      <c r="AB369" s="343">
        <f>IF(SUM(AB355,AB367)=0,"",SUM(AB355,AB367))</f>
      </c>
      <c r="AC369" s="343"/>
      <c r="AD369" s="343"/>
      <c r="AE369" s="343"/>
      <c r="AF369" s="343">
        <f>IF(SUM(AF355,AF367)=0,"",SUM(AF355,AF367))</f>
      </c>
      <c r="AG369" s="343"/>
      <c r="AH369" s="343"/>
      <c r="AI369" s="343"/>
      <c r="AJ369" s="343">
        <f>IF(SUM(AJ355,AJ367)=0,"",SUM(AJ355,AJ367))</f>
      </c>
      <c r="AK369" s="343"/>
      <c r="AL369" s="343"/>
      <c r="AM369" s="343"/>
      <c r="AN369" s="343">
        <f>IF(SUM(AN355,AN367)=0,"",SUM(AN355,AN367))</f>
      </c>
      <c r="AO369" s="343"/>
      <c r="AP369" s="343"/>
      <c r="AQ369" s="343"/>
      <c r="AR369" s="343">
        <f>IF(SUM(AR355,AR367)=0,"",SUM(AR355,AR367))</f>
      </c>
      <c r="AS369" s="343"/>
      <c r="AT369" s="343"/>
      <c r="AU369" s="343"/>
      <c r="AV369" s="343">
        <f>IF(SUM(AV355,AV367)=0,"",SUM(AV355,AV367))</f>
      </c>
      <c r="AW369" s="343"/>
      <c r="AX369" s="343"/>
      <c r="AY369" s="343"/>
      <c r="AZ369" s="343">
        <f>IF(SUM(AZ355,AZ367)=0,"",SUM(AZ355,AZ367))</f>
      </c>
      <c r="BA369" s="343"/>
      <c r="BB369" s="343"/>
      <c r="BC369" s="343"/>
      <c r="BD369" s="343">
        <f>IF(SUM(BD355,BD367)=0,"",SUM(BD355,BD367))</f>
      </c>
      <c r="BE369" s="343"/>
      <c r="BF369" s="343"/>
      <c r="BG369" s="343"/>
      <c r="BH369" s="343">
        <f>IF(SUM(BH355,BH367)=0,"",SUM(BH355,BH367))</f>
      </c>
      <c r="BI369" s="343"/>
      <c r="BJ369" s="343"/>
      <c r="BK369" s="343"/>
      <c r="BL369" s="343">
        <f>IF(SUM(BL355,BL367)=0,"",SUM(BL355,BL367))</f>
      </c>
      <c r="BM369" s="343"/>
      <c r="BN369" s="343"/>
      <c r="BO369" s="343"/>
      <c r="BP369" s="343">
        <f>IF(SUM(BP355,BP367)=0,"",SUM(BP355,BP367))</f>
      </c>
      <c r="BQ369" s="343"/>
      <c r="BR369" s="343"/>
      <c r="BS369" s="343"/>
      <c r="BT369" s="343">
        <f>IF(SUM(BT355,BT367)=0,"",SUM(BT355,BT367))</f>
      </c>
      <c r="BU369" s="343"/>
      <c r="BV369" s="343"/>
      <c r="BW369" s="343"/>
      <c r="BX369" s="343">
        <f>IF(SUM(BX355,BX367)=0,"",SUM(BX355,BX367))</f>
      </c>
      <c r="BY369" s="343"/>
      <c r="BZ369" s="343"/>
      <c r="CA369" s="343"/>
      <c r="CB369" s="301">
        <f>CB355+CB367</f>
        <v>0</v>
      </c>
      <c r="CC369" s="301"/>
      <c r="CD369" s="301"/>
      <c r="CE369" s="301"/>
      <c r="CF369" s="301"/>
      <c r="CH369" s="62"/>
      <c r="CI369" s="61"/>
      <c r="CJ369" s="61"/>
      <c r="CK369" s="61"/>
      <c r="CL369" s="3"/>
      <c r="CM369" s="3"/>
      <c r="CN369" s="3"/>
    </row>
    <row r="370" spans="1:92" ht="12" customHeight="1">
      <c r="A370" s="396"/>
      <c r="B370" s="397"/>
      <c r="C370" s="70"/>
      <c r="D370" s="344" t="s">
        <v>142</v>
      </c>
      <c r="E370" s="344"/>
      <c r="F370" s="344"/>
      <c r="G370" s="344"/>
      <c r="H370" s="345"/>
      <c r="I370" s="348" t="s">
        <v>210</v>
      </c>
      <c r="J370" s="349"/>
      <c r="K370" s="349"/>
      <c r="L370" s="349"/>
      <c r="M370" s="350"/>
      <c r="N370" s="331" t="s">
        <v>137</v>
      </c>
      <c r="O370" s="332"/>
      <c r="P370" s="334" t="s">
        <v>137</v>
      </c>
      <c r="Q370" s="332"/>
      <c r="R370" s="334" t="s">
        <v>137</v>
      </c>
      <c r="S370" s="329"/>
      <c r="T370" s="267">
        <f>IF(SUM(T356,T368)=0,"",SUM(T356,T368))</f>
      </c>
      <c r="U370" s="239"/>
      <c r="V370" s="239"/>
      <c r="W370" s="237" t="s">
        <v>136</v>
      </c>
      <c r="X370" s="251">
        <f>IF(SUM(X356,X368)=0,"",SUM(X356,X368))</f>
      </c>
      <c r="Y370" s="239"/>
      <c r="Z370" s="239"/>
      <c r="AA370" s="237" t="s">
        <v>136</v>
      </c>
      <c r="AB370" s="251">
        <f>IF(SUM(AB356,AB368)=0,"",SUM(AB356,AB368))</f>
      </c>
      <c r="AC370" s="239"/>
      <c r="AD370" s="239"/>
      <c r="AE370" s="237" t="s">
        <v>136</v>
      </c>
      <c r="AF370" s="251">
        <f>IF(SUM(AF356,AF368)=0,"",SUM(AF356,AF368))</f>
      </c>
      <c r="AG370" s="239"/>
      <c r="AH370" s="239"/>
      <c r="AI370" s="237" t="s">
        <v>136</v>
      </c>
      <c r="AJ370" s="251">
        <f>IF(SUM(AJ356,AJ368)=0,"",SUM(AJ356,AJ368))</f>
      </c>
      <c r="AK370" s="239"/>
      <c r="AL370" s="239"/>
      <c r="AM370" s="237" t="s">
        <v>136</v>
      </c>
      <c r="AN370" s="251">
        <f>IF(SUM(AN356,AN368)=0,"",SUM(AN356,AN368))</f>
      </c>
      <c r="AO370" s="239"/>
      <c r="AP370" s="239"/>
      <c r="AQ370" s="237" t="s">
        <v>136</v>
      </c>
      <c r="AR370" s="251">
        <f>IF(SUM(AR356,AR368)=0,"",SUM(AR356,AR368))</f>
      </c>
      <c r="AS370" s="239"/>
      <c r="AT370" s="239"/>
      <c r="AU370" s="237" t="s">
        <v>136</v>
      </c>
      <c r="AV370" s="251">
        <f>IF(SUM(AV356,AV368)=0,"",SUM(AV356,AV368))</f>
      </c>
      <c r="AW370" s="239"/>
      <c r="AX370" s="239"/>
      <c r="AY370" s="237" t="s">
        <v>136</v>
      </c>
      <c r="AZ370" s="251">
        <f>IF(SUM(AZ356,AZ368)=0,"",SUM(AZ356,AZ368))</f>
      </c>
      <c r="BA370" s="239"/>
      <c r="BB370" s="239"/>
      <c r="BC370" s="237" t="s">
        <v>136</v>
      </c>
      <c r="BD370" s="251">
        <f>IF(SUM(BD356,BD368)=0,"",SUM(BD356,BD368))</f>
      </c>
      <c r="BE370" s="239"/>
      <c r="BF370" s="239"/>
      <c r="BG370" s="237" t="s">
        <v>136</v>
      </c>
      <c r="BH370" s="251">
        <f>IF(SUM(BH356,BH368)=0,"",SUM(BH356,BH368))</f>
      </c>
      <c r="BI370" s="239"/>
      <c r="BJ370" s="239"/>
      <c r="BK370" s="237" t="s">
        <v>136</v>
      </c>
      <c r="BL370" s="251">
        <f>IF(SUM(BL356,BL368)=0,"",SUM(BL356,BL368))</f>
      </c>
      <c r="BM370" s="239"/>
      <c r="BN370" s="239"/>
      <c r="BO370" s="237" t="s">
        <v>136</v>
      </c>
      <c r="BP370" s="305"/>
      <c r="BQ370" s="305"/>
      <c r="BR370" s="305"/>
      <c r="BS370" s="306"/>
      <c r="BT370" s="304"/>
      <c r="BU370" s="305"/>
      <c r="BV370" s="305"/>
      <c r="BW370" s="306"/>
      <c r="BX370" s="304"/>
      <c r="BY370" s="305"/>
      <c r="BZ370" s="305"/>
      <c r="CA370" s="306"/>
      <c r="CB370" s="247">
        <f>SUM(T370:CA371)</f>
        <v>0</v>
      </c>
      <c r="CC370" s="248"/>
      <c r="CD370" s="248"/>
      <c r="CE370" s="248"/>
      <c r="CF370" s="237" t="s">
        <v>169</v>
      </c>
      <c r="CH370" s="62"/>
      <c r="CI370" s="61"/>
      <c r="CJ370" s="61"/>
      <c r="CK370" s="61"/>
      <c r="CL370" s="3"/>
      <c r="CM370" s="3"/>
      <c r="CN370" s="3"/>
    </row>
    <row r="371" spans="1:92" ht="6" customHeight="1">
      <c r="A371" s="396"/>
      <c r="B371" s="397"/>
      <c r="C371" s="70"/>
      <c r="D371" s="346"/>
      <c r="E371" s="346"/>
      <c r="F371" s="346"/>
      <c r="G371" s="346"/>
      <c r="H371" s="347"/>
      <c r="I371" s="351"/>
      <c r="J371" s="352"/>
      <c r="K371" s="352"/>
      <c r="L371" s="352"/>
      <c r="M371" s="353"/>
      <c r="N371" s="354"/>
      <c r="O371" s="355"/>
      <c r="P371" s="256"/>
      <c r="Q371" s="355"/>
      <c r="R371" s="256"/>
      <c r="S371" s="356"/>
      <c r="T371" s="268"/>
      <c r="U371" s="240"/>
      <c r="V371" s="240"/>
      <c r="W371" s="357"/>
      <c r="X371" s="252"/>
      <c r="Y371" s="240"/>
      <c r="Z371" s="240"/>
      <c r="AA371" s="238"/>
      <c r="AB371" s="252"/>
      <c r="AC371" s="240"/>
      <c r="AD371" s="240"/>
      <c r="AE371" s="238"/>
      <c r="AF371" s="252"/>
      <c r="AG371" s="240"/>
      <c r="AH371" s="240"/>
      <c r="AI371" s="238"/>
      <c r="AJ371" s="252"/>
      <c r="AK371" s="240"/>
      <c r="AL371" s="240"/>
      <c r="AM371" s="238"/>
      <c r="AN371" s="252"/>
      <c r="AO371" s="240"/>
      <c r="AP371" s="240"/>
      <c r="AQ371" s="238"/>
      <c r="AR371" s="252"/>
      <c r="AS371" s="240"/>
      <c r="AT371" s="240"/>
      <c r="AU371" s="238"/>
      <c r="AV371" s="252"/>
      <c r="AW371" s="240"/>
      <c r="AX371" s="240"/>
      <c r="AY371" s="238"/>
      <c r="AZ371" s="252"/>
      <c r="BA371" s="240"/>
      <c r="BB371" s="240"/>
      <c r="BC371" s="238"/>
      <c r="BD371" s="252"/>
      <c r="BE371" s="240"/>
      <c r="BF371" s="240"/>
      <c r="BG371" s="238"/>
      <c r="BH371" s="252"/>
      <c r="BI371" s="240"/>
      <c r="BJ371" s="240"/>
      <c r="BK371" s="238"/>
      <c r="BL371" s="252"/>
      <c r="BM371" s="240"/>
      <c r="BN371" s="240"/>
      <c r="BO371" s="238"/>
      <c r="BP371" s="338"/>
      <c r="BQ371" s="338"/>
      <c r="BR371" s="338"/>
      <c r="BS371" s="339"/>
      <c r="BT371" s="337"/>
      <c r="BU371" s="338"/>
      <c r="BV371" s="338"/>
      <c r="BW371" s="339"/>
      <c r="BX371" s="337"/>
      <c r="BY371" s="338"/>
      <c r="BZ371" s="338"/>
      <c r="CA371" s="339"/>
      <c r="CB371" s="249"/>
      <c r="CC371" s="250"/>
      <c r="CD371" s="250"/>
      <c r="CE371" s="250"/>
      <c r="CF371" s="238"/>
      <c r="CH371" s="62"/>
      <c r="CI371" s="61"/>
      <c r="CJ371" s="61"/>
      <c r="CK371" s="61"/>
      <c r="CL371" s="3"/>
      <c r="CM371" s="3"/>
      <c r="CN371" s="3"/>
    </row>
    <row r="372" spans="1:92" ht="18" customHeight="1">
      <c r="A372" s="396"/>
      <c r="B372" s="397"/>
      <c r="C372" s="70"/>
      <c r="D372" s="37" t="s">
        <v>143</v>
      </c>
      <c r="E372" s="71" t="s">
        <v>211</v>
      </c>
      <c r="F372" s="71"/>
      <c r="G372" s="71"/>
      <c r="H372" s="72"/>
      <c r="I372" s="258" t="s">
        <v>208</v>
      </c>
      <c r="J372" s="259"/>
      <c r="K372" s="259"/>
      <c r="L372" s="259"/>
      <c r="M372" s="260"/>
      <c r="N372" s="340" t="s">
        <v>137</v>
      </c>
      <c r="O372" s="341"/>
      <c r="P372" s="341" t="s">
        <v>137</v>
      </c>
      <c r="Q372" s="341"/>
      <c r="R372" s="341" t="s">
        <v>137</v>
      </c>
      <c r="S372" s="342"/>
      <c r="T372" s="336">
        <f>IF(SUM(T353:W366)=0,"",SUMIF($R353:$R366,"○",T353:W366))</f>
      </c>
      <c r="U372" s="253"/>
      <c r="V372" s="253"/>
      <c r="W372" s="253"/>
      <c r="X372" s="336">
        <f>IF(SUM(X353:AA366)=0,"",SUMIF($R353:$R366,"○",X353:AA366))</f>
      </c>
      <c r="Y372" s="253"/>
      <c r="Z372" s="253"/>
      <c r="AA372" s="253"/>
      <c r="AB372" s="336">
        <f>IF(SUM(AB353:AE366)=0,"",SUMIF($R353:$R366,"○",AB353:AE366))</f>
      </c>
      <c r="AC372" s="253"/>
      <c r="AD372" s="253"/>
      <c r="AE372" s="253"/>
      <c r="AF372" s="336">
        <f>IF(SUM(AF353:AI366)=0,"",SUMIF($R353:$R366,"○",AF353:AI366))</f>
      </c>
      <c r="AG372" s="253"/>
      <c r="AH372" s="253"/>
      <c r="AI372" s="253"/>
      <c r="AJ372" s="336">
        <f>IF(SUM(AJ353:AM366)=0,"",SUMIF($R353:$R366,"○",AJ353:AM366))</f>
      </c>
      <c r="AK372" s="253"/>
      <c r="AL372" s="253"/>
      <c r="AM372" s="253"/>
      <c r="AN372" s="336">
        <f>IF(SUM(AN353:AQ366)=0,"",SUMIF($R353:$R366,"○",AN353:AQ366))</f>
      </c>
      <c r="AO372" s="253"/>
      <c r="AP372" s="253"/>
      <c r="AQ372" s="253"/>
      <c r="AR372" s="336">
        <f>IF(SUM(AR353:AU366)=0,"",SUMIF($R353:$R366,"○",AR353:AU366))</f>
      </c>
      <c r="AS372" s="253"/>
      <c r="AT372" s="253"/>
      <c r="AU372" s="253"/>
      <c r="AV372" s="336">
        <f>IF(SUM(AV353:AY366)=0,"",SUMIF($R353:$R366,"○",AV353:AY366))</f>
      </c>
      <c r="AW372" s="253"/>
      <c r="AX372" s="253"/>
      <c r="AY372" s="253"/>
      <c r="AZ372" s="336">
        <f>IF(SUM(AZ353:BC366)=0,"",SUMIF($R353:$R366,"○",AZ353:BC366))</f>
      </c>
      <c r="BA372" s="253"/>
      <c r="BB372" s="253"/>
      <c r="BC372" s="253"/>
      <c r="BD372" s="336">
        <f>IF(SUM(BD353:BG366)=0,"",SUMIF($R353:$R366,"○",BD353:BG366))</f>
      </c>
      <c r="BE372" s="253"/>
      <c r="BF372" s="253"/>
      <c r="BG372" s="253"/>
      <c r="BH372" s="336">
        <f>IF(SUM(BH353:BK366)=0,"",SUMIF($R353:$R366,"○",BH353:BK366))</f>
      </c>
      <c r="BI372" s="253"/>
      <c r="BJ372" s="253"/>
      <c r="BK372" s="253"/>
      <c r="BL372" s="336">
        <f>IF(SUM(BL353:BO366)=0,"",SUMIF($R353:$R366,"○",BL353:BO366))</f>
      </c>
      <c r="BM372" s="253"/>
      <c r="BN372" s="253"/>
      <c r="BO372" s="253"/>
      <c r="BP372" s="336">
        <f>IF(SUM(BP353:BS366)=0,"",SUMIF($R353:$R366,"○",BP353:BS366))</f>
      </c>
      <c r="BQ372" s="253"/>
      <c r="BR372" s="253"/>
      <c r="BS372" s="253"/>
      <c r="BT372" s="336">
        <f>IF(SUM(BT353:BW366)=0,"",SUMIF($R353:$R366,"○",BT353:BW366))</f>
      </c>
      <c r="BU372" s="253"/>
      <c r="BV372" s="253"/>
      <c r="BW372" s="253"/>
      <c r="BX372" s="336">
        <f>IF(SUM(BX353:CA366)=0,"",SUMIF($R353:$R366,"○",BX353:CA366))</f>
      </c>
      <c r="BY372" s="253"/>
      <c r="BZ372" s="253"/>
      <c r="CA372" s="253"/>
      <c r="CB372" s="253">
        <f>SUM(T372:CA372)</f>
        <v>0</v>
      </c>
      <c r="CC372" s="253"/>
      <c r="CD372" s="253"/>
      <c r="CE372" s="253"/>
      <c r="CF372" s="253"/>
      <c r="CH372" s="62"/>
      <c r="CI372" s="61"/>
      <c r="CJ372" s="61"/>
      <c r="CK372" s="61"/>
      <c r="CL372" s="3"/>
      <c r="CM372" s="3"/>
      <c r="CN372" s="3"/>
    </row>
    <row r="373" spans="1:92" ht="12" customHeight="1">
      <c r="A373" s="396"/>
      <c r="B373" s="397"/>
      <c r="C373" s="321"/>
      <c r="D373" s="255"/>
      <c r="E373" s="324" t="s">
        <v>212</v>
      </c>
      <c r="F373" s="324"/>
      <c r="G373" s="324"/>
      <c r="H373" s="326"/>
      <c r="I373" s="328" t="s">
        <v>209</v>
      </c>
      <c r="J373" s="328"/>
      <c r="K373" s="328"/>
      <c r="L373" s="328"/>
      <c r="M373" s="329"/>
      <c r="N373" s="331" t="s">
        <v>137</v>
      </c>
      <c r="O373" s="332"/>
      <c r="P373" s="334" t="s">
        <v>137</v>
      </c>
      <c r="Q373" s="332"/>
      <c r="R373" s="334" t="s">
        <v>137</v>
      </c>
      <c r="S373" s="329"/>
      <c r="T373" s="319">
        <f>IF(SUM(T353:W366)=0,"",SUMPRODUCT(($R353:$R366="○")*(T353:W366&lt;&gt;"")))</f>
      </c>
      <c r="U373" s="239"/>
      <c r="V373" s="239"/>
      <c r="W373" s="237" t="s">
        <v>136</v>
      </c>
      <c r="X373" s="319">
        <f>IF(SUM(X353:AA366)=0,"",SUMPRODUCT(($R353:$R366="○")*(X353:AA366&lt;&gt;"")))</f>
      </c>
      <c r="Y373" s="239"/>
      <c r="Z373" s="239"/>
      <c r="AA373" s="237" t="s">
        <v>136</v>
      </c>
      <c r="AB373" s="319">
        <f>IF(SUM(AB353:AE366)=0,"",SUMPRODUCT(($R353:$R366="○")*(AB353:AE366&lt;&gt;"")))</f>
      </c>
      <c r="AC373" s="239"/>
      <c r="AD373" s="239"/>
      <c r="AE373" s="237" t="s">
        <v>136</v>
      </c>
      <c r="AF373" s="319">
        <f>IF(SUM(AF353:AI366)=0,"",SUMPRODUCT(($R353:$R366="○")*(AF353:AI366&lt;&gt;"")))</f>
      </c>
      <c r="AG373" s="239"/>
      <c r="AH373" s="239"/>
      <c r="AI373" s="237" t="s">
        <v>136</v>
      </c>
      <c r="AJ373" s="319">
        <f>IF(SUM(AJ353:AM366)=0,"",SUMPRODUCT(($R353:$R366="○")*(AJ353:AM366&lt;&gt;"")))</f>
      </c>
      <c r="AK373" s="239"/>
      <c r="AL373" s="239"/>
      <c r="AM373" s="237" t="s">
        <v>136</v>
      </c>
      <c r="AN373" s="319">
        <f>IF(SUM(AN353:AQ366)=0,"",SUMPRODUCT(($R353:$R366="○")*(AN353:AQ366&lt;&gt;"")))</f>
      </c>
      <c r="AO373" s="239"/>
      <c r="AP373" s="239"/>
      <c r="AQ373" s="237" t="s">
        <v>136</v>
      </c>
      <c r="AR373" s="319">
        <f>IF(SUM(AR353:AU366)=0,"",SUMPRODUCT(($R353:$R366="○")*(AR353:AU366&lt;&gt;"")))</f>
      </c>
      <c r="AS373" s="239"/>
      <c r="AT373" s="239"/>
      <c r="AU373" s="237" t="s">
        <v>136</v>
      </c>
      <c r="AV373" s="319">
        <f>IF(SUM(AV353:AY366)=0,"",SUMPRODUCT(($R353:$R366="○")*(AV353:AY366&lt;&gt;"")))</f>
      </c>
      <c r="AW373" s="239"/>
      <c r="AX373" s="239"/>
      <c r="AY373" s="237" t="s">
        <v>136</v>
      </c>
      <c r="AZ373" s="319">
        <f>IF(SUM(AZ353:BC366)=0,"",SUMPRODUCT(($R353:$R366="○")*(AZ353:BC366&lt;&gt;"")))</f>
      </c>
      <c r="BA373" s="239"/>
      <c r="BB373" s="239"/>
      <c r="BC373" s="237" t="s">
        <v>136</v>
      </c>
      <c r="BD373" s="319">
        <f>IF(SUM(BD353:BG366)=0,"",SUMPRODUCT(($R353:$R366="○")*(BD353:BG366&lt;&gt;"")))</f>
      </c>
      <c r="BE373" s="239"/>
      <c r="BF373" s="239"/>
      <c r="BG373" s="237" t="s">
        <v>136</v>
      </c>
      <c r="BH373" s="319">
        <f>IF(SUM(BH353:BK366)=0,"",SUMPRODUCT(($R353:$R366="○")*(BH353:BK366&lt;&gt;"")))</f>
      </c>
      <c r="BI373" s="239"/>
      <c r="BJ373" s="239"/>
      <c r="BK373" s="237" t="s">
        <v>136</v>
      </c>
      <c r="BL373" s="319">
        <f>IF(SUM(BL353:BO366)=0,"",SUMPRODUCT(($R353:$R366="○")*(BL353:BO366&lt;&gt;"")))</f>
      </c>
      <c r="BM373" s="239"/>
      <c r="BN373" s="239"/>
      <c r="BO373" s="237" t="s">
        <v>136</v>
      </c>
      <c r="BP373" s="305"/>
      <c r="BQ373" s="305"/>
      <c r="BR373" s="305"/>
      <c r="BS373" s="306"/>
      <c r="BT373" s="304"/>
      <c r="BU373" s="305"/>
      <c r="BV373" s="305"/>
      <c r="BW373" s="306"/>
      <c r="BX373" s="304"/>
      <c r="BY373" s="305"/>
      <c r="BZ373" s="305"/>
      <c r="CA373" s="306"/>
      <c r="CB373" s="247">
        <f>SUM(T373:CA374)</f>
        <v>0</v>
      </c>
      <c r="CC373" s="248"/>
      <c r="CD373" s="248"/>
      <c r="CE373" s="248"/>
      <c r="CF373" s="237" t="s">
        <v>169</v>
      </c>
      <c r="CH373" s="62"/>
      <c r="CI373" s="61"/>
      <c r="CJ373" s="61"/>
      <c r="CK373" s="61"/>
      <c r="CL373" s="3"/>
      <c r="CM373" s="3"/>
      <c r="CN373" s="3"/>
    </row>
    <row r="374" spans="1:92" ht="6" customHeight="1">
      <c r="A374" s="396"/>
      <c r="B374" s="397"/>
      <c r="C374" s="322"/>
      <c r="D374" s="323"/>
      <c r="E374" s="325"/>
      <c r="F374" s="325"/>
      <c r="G374" s="325"/>
      <c r="H374" s="327"/>
      <c r="I374" s="323"/>
      <c r="J374" s="323"/>
      <c r="K374" s="323"/>
      <c r="L374" s="323"/>
      <c r="M374" s="330"/>
      <c r="N374" s="333"/>
      <c r="O374" s="327"/>
      <c r="P374" s="335"/>
      <c r="Q374" s="327"/>
      <c r="R374" s="335"/>
      <c r="S374" s="330"/>
      <c r="T374" s="320"/>
      <c r="U374" s="320"/>
      <c r="V374" s="320"/>
      <c r="W374" s="312"/>
      <c r="X374" s="320"/>
      <c r="Y374" s="320"/>
      <c r="Z374" s="320"/>
      <c r="AA374" s="312"/>
      <c r="AB374" s="320"/>
      <c r="AC374" s="320"/>
      <c r="AD374" s="320"/>
      <c r="AE374" s="312"/>
      <c r="AF374" s="320"/>
      <c r="AG374" s="320"/>
      <c r="AH374" s="320"/>
      <c r="AI374" s="312"/>
      <c r="AJ374" s="320"/>
      <c r="AK374" s="320"/>
      <c r="AL374" s="320"/>
      <c r="AM374" s="312"/>
      <c r="AN374" s="320"/>
      <c r="AO374" s="320"/>
      <c r="AP374" s="320"/>
      <c r="AQ374" s="312"/>
      <c r="AR374" s="320"/>
      <c r="AS374" s="320"/>
      <c r="AT374" s="320"/>
      <c r="AU374" s="312"/>
      <c r="AV374" s="320"/>
      <c r="AW374" s="320"/>
      <c r="AX374" s="320"/>
      <c r="AY374" s="312"/>
      <c r="AZ374" s="320"/>
      <c r="BA374" s="320"/>
      <c r="BB374" s="320"/>
      <c r="BC374" s="312"/>
      <c r="BD374" s="320"/>
      <c r="BE374" s="320"/>
      <c r="BF374" s="320"/>
      <c r="BG374" s="312"/>
      <c r="BH374" s="320"/>
      <c r="BI374" s="320"/>
      <c r="BJ374" s="320"/>
      <c r="BK374" s="312"/>
      <c r="BL374" s="320"/>
      <c r="BM374" s="320"/>
      <c r="BN374" s="320"/>
      <c r="BO374" s="312"/>
      <c r="BP374" s="308"/>
      <c r="BQ374" s="308"/>
      <c r="BR374" s="308"/>
      <c r="BS374" s="309"/>
      <c r="BT374" s="307"/>
      <c r="BU374" s="308"/>
      <c r="BV374" s="308"/>
      <c r="BW374" s="309"/>
      <c r="BX374" s="307"/>
      <c r="BY374" s="308"/>
      <c r="BZ374" s="308"/>
      <c r="CA374" s="309"/>
      <c r="CB374" s="310"/>
      <c r="CC374" s="311"/>
      <c r="CD374" s="311"/>
      <c r="CE374" s="311"/>
      <c r="CF374" s="312"/>
      <c r="CH374" s="62"/>
      <c r="CI374" s="61"/>
      <c r="CJ374" s="61"/>
      <c r="CK374" s="61"/>
      <c r="CL374" s="3"/>
      <c r="CM374" s="3"/>
      <c r="CN374" s="3"/>
    </row>
    <row r="375" spans="1:92" ht="18" customHeight="1">
      <c r="A375" s="396"/>
      <c r="B375" s="397"/>
      <c r="C375" s="45" t="s">
        <v>151</v>
      </c>
      <c r="D375" s="302" t="s">
        <v>150</v>
      </c>
      <c r="E375" s="302"/>
      <c r="F375" s="302"/>
      <c r="G375" s="303"/>
      <c r="H375" s="313"/>
      <c r="I375" s="314"/>
      <c r="J375" s="314"/>
      <c r="K375" s="314"/>
      <c r="L375" s="314"/>
      <c r="M375" s="315"/>
      <c r="N375" s="316">
        <f>IF(H375="","","○")</f>
      </c>
      <c r="O375" s="317"/>
      <c r="P375" s="317"/>
      <c r="Q375" s="317"/>
      <c r="R375" s="317"/>
      <c r="S375" s="318"/>
      <c r="T375" s="299"/>
      <c r="U375" s="300"/>
      <c r="V375" s="300"/>
      <c r="W375" s="300"/>
      <c r="X375" s="299"/>
      <c r="Y375" s="300"/>
      <c r="Z375" s="300"/>
      <c r="AA375" s="300"/>
      <c r="AB375" s="299"/>
      <c r="AC375" s="300"/>
      <c r="AD375" s="300"/>
      <c r="AE375" s="300"/>
      <c r="AF375" s="299"/>
      <c r="AG375" s="300"/>
      <c r="AH375" s="300"/>
      <c r="AI375" s="300"/>
      <c r="AJ375" s="299"/>
      <c r="AK375" s="300"/>
      <c r="AL375" s="300"/>
      <c r="AM375" s="300"/>
      <c r="AN375" s="299"/>
      <c r="AO375" s="300"/>
      <c r="AP375" s="300"/>
      <c r="AQ375" s="300"/>
      <c r="AR375" s="299"/>
      <c r="AS375" s="300"/>
      <c r="AT375" s="300"/>
      <c r="AU375" s="300"/>
      <c r="AV375" s="299"/>
      <c r="AW375" s="300"/>
      <c r="AX375" s="300"/>
      <c r="AY375" s="300"/>
      <c r="AZ375" s="299"/>
      <c r="BA375" s="300"/>
      <c r="BB375" s="300"/>
      <c r="BC375" s="300"/>
      <c r="BD375" s="299"/>
      <c r="BE375" s="300"/>
      <c r="BF375" s="300"/>
      <c r="BG375" s="300"/>
      <c r="BH375" s="299"/>
      <c r="BI375" s="300"/>
      <c r="BJ375" s="300"/>
      <c r="BK375" s="300"/>
      <c r="BL375" s="299"/>
      <c r="BM375" s="300"/>
      <c r="BN375" s="300"/>
      <c r="BO375" s="300"/>
      <c r="BP375" s="299"/>
      <c r="BQ375" s="300"/>
      <c r="BR375" s="300"/>
      <c r="BS375" s="300"/>
      <c r="BT375" s="299"/>
      <c r="BU375" s="300"/>
      <c r="BV375" s="300"/>
      <c r="BW375" s="300"/>
      <c r="BX375" s="299"/>
      <c r="BY375" s="300"/>
      <c r="BZ375" s="300"/>
      <c r="CA375" s="300"/>
      <c r="CB375" s="301">
        <f>IF(SUM(T375:CA375)=0,"",SUM(T375:CA375))</f>
      </c>
      <c r="CC375" s="301"/>
      <c r="CD375" s="301"/>
      <c r="CE375" s="301"/>
      <c r="CF375" s="301"/>
      <c r="CH375" s="62"/>
      <c r="CI375" s="61"/>
      <c r="CJ375" s="61"/>
      <c r="CK375" s="61"/>
      <c r="CL375" s="3"/>
      <c r="CM375" s="3"/>
      <c r="CN375" s="3"/>
    </row>
    <row r="376" spans="1:92" ht="18" customHeight="1">
      <c r="A376" s="396"/>
      <c r="B376" s="397"/>
      <c r="C376" s="45"/>
      <c r="D376" s="302" t="s">
        <v>26</v>
      </c>
      <c r="E376" s="302"/>
      <c r="F376" s="302"/>
      <c r="G376" s="303"/>
      <c r="H376" s="293"/>
      <c r="I376" s="294"/>
      <c r="J376" s="294"/>
      <c r="K376" s="294"/>
      <c r="L376" s="294"/>
      <c r="M376" s="295"/>
      <c r="N376" s="296">
        <f aca="true" t="shared" si="38" ref="N376:N382">IF(H376="","","○")</f>
      </c>
      <c r="O376" s="297"/>
      <c r="P376" s="297"/>
      <c r="Q376" s="297"/>
      <c r="R376" s="297"/>
      <c r="S376" s="298"/>
      <c r="T376" s="287"/>
      <c r="U376" s="288"/>
      <c r="V376" s="288"/>
      <c r="W376" s="288"/>
      <c r="X376" s="287"/>
      <c r="Y376" s="288"/>
      <c r="Z376" s="288"/>
      <c r="AA376" s="288"/>
      <c r="AB376" s="287"/>
      <c r="AC376" s="288"/>
      <c r="AD376" s="288"/>
      <c r="AE376" s="288"/>
      <c r="AF376" s="287"/>
      <c r="AG376" s="288"/>
      <c r="AH376" s="288"/>
      <c r="AI376" s="288"/>
      <c r="AJ376" s="287"/>
      <c r="AK376" s="288"/>
      <c r="AL376" s="288"/>
      <c r="AM376" s="288"/>
      <c r="AN376" s="287"/>
      <c r="AO376" s="288"/>
      <c r="AP376" s="288"/>
      <c r="AQ376" s="288"/>
      <c r="AR376" s="287"/>
      <c r="AS376" s="288"/>
      <c r="AT376" s="288"/>
      <c r="AU376" s="288"/>
      <c r="AV376" s="287"/>
      <c r="AW376" s="288"/>
      <c r="AX376" s="288"/>
      <c r="AY376" s="288"/>
      <c r="AZ376" s="287"/>
      <c r="BA376" s="288"/>
      <c r="BB376" s="288"/>
      <c r="BC376" s="288"/>
      <c r="BD376" s="287"/>
      <c r="BE376" s="288"/>
      <c r="BF376" s="288"/>
      <c r="BG376" s="288"/>
      <c r="BH376" s="287"/>
      <c r="BI376" s="288"/>
      <c r="BJ376" s="288"/>
      <c r="BK376" s="288"/>
      <c r="BL376" s="287"/>
      <c r="BM376" s="288"/>
      <c r="BN376" s="288"/>
      <c r="BO376" s="288"/>
      <c r="BP376" s="287"/>
      <c r="BQ376" s="288"/>
      <c r="BR376" s="288"/>
      <c r="BS376" s="288"/>
      <c r="BT376" s="287"/>
      <c r="BU376" s="288"/>
      <c r="BV376" s="288"/>
      <c r="BW376" s="288"/>
      <c r="BX376" s="287"/>
      <c r="BY376" s="288"/>
      <c r="BZ376" s="288"/>
      <c r="CA376" s="288"/>
      <c r="CB376" s="253">
        <f aca="true" t="shared" si="39" ref="CB376:CB382">IF(SUM(T376:CA376)=0,"",SUM(T376:CA376))</f>
      </c>
      <c r="CC376" s="253"/>
      <c r="CD376" s="253"/>
      <c r="CE376" s="253"/>
      <c r="CF376" s="253"/>
      <c r="CH376" s="62"/>
      <c r="CI376" s="61"/>
      <c r="CJ376" s="61"/>
      <c r="CK376" s="61"/>
      <c r="CL376" s="3"/>
      <c r="CM376" s="3"/>
      <c r="CN376" s="3"/>
    </row>
    <row r="377" spans="1:92" ht="18" customHeight="1">
      <c r="A377" s="396"/>
      <c r="B377" s="397"/>
      <c r="C377" s="45"/>
      <c r="D377" s="45"/>
      <c r="E377" s="45"/>
      <c r="F377" s="45"/>
      <c r="G377" s="45"/>
      <c r="H377" s="293"/>
      <c r="I377" s="294"/>
      <c r="J377" s="294"/>
      <c r="K377" s="294"/>
      <c r="L377" s="294"/>
      <c r="M377" s="295"/>
      <c r="N377" s="296">
        <f t="shared" si="38"/>
      </c>
      <c r="O377" s="297"/>
      <c r="P377" s="297"/>
      <c r="Q377" s="297"/>
      <c r="R377" s="297"/>
      <c r="S377" s="298"/>
      <c r="T377" s="287"/>
      <c r="U377" s="288"/>
      <c r="V377" s="288"/>
      <c r="W377" s="288"/>
      <c r="X377" s="287"/>
      <c r="Y377" s="288"/>
      <c r="Z377" s="288"/>
      <c r="AA377" s="288"/>
      <c r="AB377" s="287"/>
      <c r="AC377" s="288"/>
      <c r="AD377" s="288"/>
      <c r="AE377" s="288"/>
      <c r="AF377" s="287"/>
      <c r="AG377" s="288"/>
      <c r="AH377" s="288"/>
      <c r="AI377" s="288"/>
      <c r="AJ377" s="287"/>
      <c r="AK377" s="288"/>
      <c r="AL377" s="288"/>
      <c r="AM377" s="288"/>
      <c r="AN377" s="287"/>
      <c r="AO377" s="288"/>
      <c r="AP377" s="288"/>
      <c r="AQ377" s="288"/>
      <c r="AR377" s="287"/>
      <c r="AS377" s="288"/>
      <c r="AT377" s="288"/>
      <c r="AU377" s="288"/>
      <c r="AV377" s="287"/>
      <c r="AW377" s="288"/>
      <c r="AX377" s="288"/>
      <c r="AY377" s="288"/>
      <c r="AZ377" s="287"/>
      <c r="BA377" s="288"/>
      <c r="BB377" s="288"/>
      <c r="BC377" s="288"/>
      <c r="BD377" s="287"/>
      <c r="BE377" s="288"/>
      <c r="BF377" s="288"/>
      <c r="BG377" s="288"/>
      <c r="BH377" s="287"/>
      <c r="BI377" s="288"/>
      <c r="BJ377" s="288"/>
      <c r="BK377" s="288"/>
      <c r="BL377" s="287"/>
      <c r="BM377" s="288"/>
      <c r="BN377" s="288"/>
      <c r="BO377" s="288"/>
      <c r="BP377" s="287"/>
      <c r="BQ377" s="288"/>
      <c r="BR377" s="288"/>
      <c r="BS377" s="288"/>
      <c r="BT377" s="287"/>
      <c r="BU377" s="288"/>
      <c r="BV377" s="288"/>
      <c r="BW377" s="288"/>
      <c r="BX377" s="287"/>
      <c r="BY377" s="288"/>
      <c r="BZ377" s="288"/>
      <c r="CA377" s="288"/>
      <c r="CB377" s="253">
        <f t="shared" si="39"/>
      </c>
      <c r="CC377" s="253"/>
      <c r="CD377" s="253"/>
      <c r="CE377" s="253"/>
      <c r="CF377" s="253"/>
      <c r="CH377" s="62"/>
      <c r="CI377" s="61"/>
      <c r="CJ377" s="61"/>
      <c r="CK377" s="61"/>
      <c r="CL377" s="3"/>
      <c r="CM377" s="3"/>
      <c r="CN377" s="3"/>
    </row>
    <row r="378" spans="1:86" ht="18" customHeight="1">
      <c r="A378" s="396"/>
      <c r="B378" s="397"/>
      <c r="C378" s="45"/>
      <c r="D378" s="45"/>
      <c r="E378" s="45"/>
      <c r="F378" s="45"/>
      <c r="G378" s="45"/>
      <c r="H378" s="293"/>
      <c r="I378" s="294"/>
      <c r="J378" s="294"/>
      <c r="K378" s="294"/>
      <c r="L378" s="294"/>
      <c r="M378" s="295"/>
      <c r="N378" s="296">
        <f t="shared" si="38"/>
      </c>
      <c r="O378" s="297"/>
      <c r="P378" s="297"/>
      <c r="Q378" s="297"/>
      <c r="R378" s="297"/>
      <c r="S378" s="298"/>
      <c r="T378" s="287"/>
      <c r="U378" s="288"/>
      <c r="V378" s="288"/>
      <c r="W378" s="288"/>
      <c r="X378" s="287"/>
      <c r="Y378" s="288"/>
      <c r="Z378" s="288"/>
      <c r="AA378" s="288"/>
      <c r="AB378" s="287"/>
      <c r="AC378" s="288"/>
      <c r="AD378" s="288"/>
      <c r="AE378" s="288"/>
      <c r="AF378" s="287"/>
      <c r="AG378" s="288"/>
      <c r="AH378" s="288"/>
      <c r="AI378" s="288"/>
      <c r="AJ378" s="287"/>
      <c r="AK378" s="288"/>
      <c r="AL378" s="288"/>
      <c r="AM378" s="288"/>
      <c r="AN378" s="287"/>
      <c r="AO378" s="288"/>
      <c r="AP378" s="288"/>
      <c r="AQ378" s="288"/>
      <c r="AR378" s="287"/>
      <c r="AS378" s="288"/>
      <c r="AT378" s="288"/>
      <c r="AU378" s="288"/>
      <c r="AV378" s="287"/>
      <c r="AW378" s="288"/>
      <c r="AX378" s="288"/>
      <c r="AY378" s="288"/>
      <c r="AZ378" s="287"/>
      <c r="BA378" s="288"/>
      <c r="BB378" s="288"/>
      <c r="BC378" s="288"/>
      <c r="BD378" s="287"/>
      <c r="BE378" s="288"/>
      <c r="BF378" s="288"/>
      <c r="BG378" s="288"/>
      <c r="BH378" s="287"/>
      <c r="BI378" s="288"/>
      <c r="BJ378" s="288"/>
      <c r="BK378" s="288"/>
      <c r="BL378" s="287"/>
      <c r="BM378" s="288"/>
      <c r="BN378" s="288"/>
      <c r="BO378" s="288"/>
      <c r="BP378" s="287"/>
      <c r="BQ378" s="288"/>
      <c r="BR378" s="288"/>
      <c r="BS378" s="288"/>
      <c r="BT378" s="287"/>
      <c r="BU378" s="288"/>
      <c r="BV378" s="288"/>
      <c r="BW378" s="288"/>
      <c r="BX378" s="287"/>
      <c r="BY378" s="288"/>
      <c r="BZ378" s="288"/>
      <c r="CA378" s="288"/>
      <c r="CB378" s="253">
        <f t="shared" si="39"/>
      </c>
      <c r="CC378" s="253"/>
      <c r="CD378" s="253"/>
      <c r="CE378" s="253"/>
      <c r="CF378" s="253"/>
      <c r="CH378" s="73"/>
    </row>
    <row r="379" spans="1:86" ht="18" customHeight="1">
      <c r="A379" s="396"/>
      <c r="B379" s="397"/>
      <c r="C379" s="45"/>
      <c r="D379" s="45"/>
      <c r="E379" s="45"/>
      <c r="F379" s="45"/>
      <c r="G379" s="45"/>
      <c r="H379" s="293"/>
      <c r="I379" s="294"/>
      <c r="J379" s="294"/>
      <c r="K379" s="294"/>
      <c r="L379" s="294"/>
      <c r="M379" s="295"/>
      <c r="N379" s="296">
        <f t="shared" si="38"/>
      </c>
      <c r="O379" s="297"/>
      <c r="P379" s="297"/>
      <c r="Q379" s="297"/>
      <c r="R379" s="297"/>
      <c r="S379" s="298"/>
      <c r="T379" s="287"/>
      <c r="U379" s="288"/>
      <c r="V379" s="288"/>
      <c r="W379" s="288"/>
      <c r="X379" s="287"/>
      <c r="Y379" s="288"/>
      <c r="Z379" s="288"/>
      <c r="AA379" s="288"/>
      <c r="AB379" s="287"/>
      <c r="AC379" s="288"/>
      <c r="AD379" s="288"/>
      <c r="AE379" s="288"/>
      <c r="AF379" s="287"/>
      <c r="AG379" s="288"/>
      <c r="AH379" s="288"/>
      <c r="AI379" s="288"/>
      <c r="AJ379" s="287"/>
      <c r="AK379" s="288"/>
      <c r="AL379" s="288"/>
      <c r="AM379" s="288"/>
      <c r="AN379" s="287"/>
      <c r="AO379" s="288"/>
      <c r="AP379" s="288"/>
      <c r="AQ379" s="288"/>
      <c r="AR379" s="287"/>
      <c r="AS379" s="288"/>
      <c r="AT379" s="288"/>
      <c r="AU379" s="288"/>
      <c r="AV379" s="287"/>
      <c r="AW379" s="288"/>
      <c r="AX379" s="288"/>
      <c r="AY379" s="288"/>
      <c r="AZ379" s="287"/>
      <c r="BA379" s="288"/>
      <c r="BB379" s="288"/>
      <c r="BC379" s="288"/>
      <c r="BD379" s="287"/>
      <c r="BE379" s="288"/>
      <c r="BF379" s="288"/>
      <c r="BG379" s="288"/>
      <c r="BH379" s="287"/>
      <c r="BI379" s="288"/>
      <c r="BJ379" s="288"/>
      <c r="BK379" s="288"/>
      <c r="BL379" s="287"/>
      <c r="BM379" s="288"/>
      <c r="BN379" s="288"/>
      <c r="BO379" s="288"/>
      <c r="BP379" s="287"/>
      <c r="BQ379" s="288"/>
      <c r="BR379" s="288"/>
      <c r="BS379" s="288"/>
      <c r="BT379" s="287"/>
      <c r="BU379" s="288"/>
      <c r="BV379" s="288"/>
      <c r="BW379" s="288"/>
      <c r="BX379" s="287"/>
      <c r="BY379" s="288"/>
      <c r="BZ379" s="288"/>
      <c r="CA379" s="288"/>
      <c r="CB379" s="253">
        <f t="shared" si="39"/>
      </c>
      <c r="CC379" s="253"/>
      <c r="CD379" s="253"/>
      <c r="CE379" s="253"/>
      <c r="CF379" s="253"/>
      <c r="CH379" s="73"/>
    </row>
    <row r="380" spans="1:84" ht="18" customHeight="1">
      <c r="A380" s="396"/>
      <c r="B380" s="397"/>
      <c r="C380" s="45"/>
      <c r="D380" s="45"/>
      <c r="E380" s="45"/>
      <c r="F380" s="45"/>
      <c r="G380" s="45"/>
      <c r="H380" s="293"/>
      <c r="I380" s="294"/>
      <c r="J380" s="294"/>
      <c r="K380" s="294"/>
      <c r="L380" s="294"/>
      <c r="M380" s="295"/>
      <c r="N380" s="296">
        <f t="shared" si="38"/>
      </c>
      <c r="O380" s="297"/>
      <c r="P380" s="297"/>
      <c r="Q380" s="297"/>
      <c r="R380" s="297"/>
      <c r="S380" s="298"/>
      <c r="T380" s="287"/>
      <c r="U380" s="288"/>
      <c r="V380" s="288"/>
      <c r="W380" s="288"/>
      <c r="X380" s="287"/>
      <c r="Y380" s="288"/>
      <c r="Z380" s="288"/>
      <c r="AA380" s="288"/>
      <c r="AB380" s="287"/>
      <c r="AC380" s="288"/>
      <c r="AD380" s="288"/>
      <c r="AE380" s="288"/>
      <c r="AF380" s="287"/>
      <c r="AG380" s="288"/>
      <c r="AH380" s="288"/>
      <c r="AI380" s="288"/>
      <c r="AJ380" s="287"/>
      <c r="AK380" s="288"/>
      <c r="AL380" s="288"/>
      <c r="AM380" s="288"/>
      <c r="AN380" s="287"/>
      <c r="AO380" s="288"/>
      <c r="AP380" s="288"/>
      <c r="AQ380" s="288"/>
      <c r="AR380" s="287"/>
      <c r="AS380" s="288"/>
      <c r="AT380" s="288"/>
      <c r="AU380" s="288"/>
      <c r="AV380" s="287"/>
      <c r="AW380" s="288"/>
      <c r="AX380" s="288"/>
      <c r="AY380" s="288"/>
      <c r="AZ380" s="287"/>
      <c r="BA380" s="288"/>
      <c r="BB380" s="288"/>
      <c r="BC380" s="288"/>
      <c r="BD380" s="287"/>
      <c r="BE380" s="288"/>
      <c r="BF380" s="288"/>
      <c r="BG380" s="288"/>
      <c r="BH380" s="287"/>
      <c r="BI380" s="288"/>
      <c r="BJ380" s="288"/>
      <c r="BK380" s="288"/>
      <c r="BL380" s="287"/>
      <c r="BM380" s="288"/>
      <c r="BN380" s="288"/>
      <c r="BO380" s="288"/>
      <c r="BP380" s="287"/>
      <c r="BQ380" s="288"/>
      <c r="BR380" s="288"/>
      <c r="BS380" s="288"/>
      <c r="BT380" s="287"/>
      <c r="BU380" s="288"/>
      <c r="BV380" s="288"/>
      <c r="BW380" s="288"/>
      <c r="BX380" s="287"/>
      <c r="BY380" s="288"/>
      <c r="BZ380" s="288"/>
      <c r="CA380" s="288"/>
      <c r="CB380" s="253">
        <f t="shared" si="39"/>
      </c>
      <c r="CC380" s="253"/>
      <c r="CD380" s="253"/>
      <c r="CE380" s="253"/>
      <c r="CF380" s="253"/>
    </row>
    <row r="381" spans="1:84" ht="18" customHeight="1">
      <c r="A381" s="396"/>
      <c r="B381" s="397"/>
      <c r="C381" s="45"/>
      <c r="D381" s="45"/>
      <c r="E381" s="45"/>
      <c r="F381" s="45"/>
      <c r="G381" s="45"/>
      <c r="H381" s="293"/>
      <c r="I381" s="294"/>
      <c r="J381" s="294"/>
      <c r="K381" s="294"/>
      <c r="L381" s="294"/>
      <c r="M381" s="295"/>
      <c r="N381" s="296">
        <f t="shared" si="38"/>
      </c>
      <c r="O381" s="297"/>
      <c r="P381" s="297"/>
      <c r="Q381" s="297"/>
      <c r="R381" s="297"/>
      <c r="S381" s="298"/>
      <c r="T381" s="287"/>
      <c r="U381" s="288"/>
      <c r="V381" s="288"/>
      <c r="W381" s="288"/>
      <c r="X381" s="287"/>
      <c r="Y381" s="288"/>
      <c r="Z381" s="288"/>
      <c r="AA381" s="288"/>
      <c r="AB381" s="287"/>
      <c r="AC381" s="288"/>
      <c r="AD381" s="288"/>
      <c r="AE381" s="288"/>
      <c r="AF381" s="287"/>
      <c r="AG381" s="288"/>
      <c r="AH381" s="288"/>
      <c r="AI381" s="288"/>
      <c r="AJ381" s="287"/>
      <c r="AK381" s="288"/>
      <c r="AL381" s="288"/>
      <c r="AM381" s="288"/>
      <c r="AN381" s="287"/>
      <c r="AO381" s="288"/>
      <c r="AP381" s="288"/>
      <c r="AQ381" s="288"/>
      <c r="AR381" s="287"/>
      <c r="AS381" s="288"/>
      <c r="AT381" s="288"/>
      <c r="AU381" s="288"/>
      <c r="AV381" s="287"/>
      <c r="AW381" s="288"/>
      <c r="AX381" s="288"/>
      <c r="AY381" s="288"/>
      <c r="AZ381" s="287"/>
      <c r="BA381" s="288"/>
      <c r="BB381" s="288"/>
      <c r="BC381" s="288"/>
      <c r="BD381" s="287"/>
      <c r="BE381" s="288"/>
      <c r="BF381" s="288"/>
      <c r="BG381" s="288"/>
      <c r="BH381" s="287"/>
      <c r="BI381" s="288"/>
      <c r="BJ381" s="288"/>
      <c r="BK381" s="288"/>
      <c r="BL381" s="287"/>
      <c r="BM381" s="288"/>
      <c r="BN381" s="288"/>
      <c r="BO381" s="288"/>
      <c r="BP381" s="287"/>
      <c r="BQ381" s="288"/>
      <c r="BR381" s="288"/>
      <c r="BS381" s="288"/>
      <c r="BT381" s="287"/>
      <c r="BU381" s="288"/>
      <c r="BV381" s="288"/>
      <c r="BW381" s="288"/>
      <c r="BX381" s="287"/>
      <c r="BY381" s="288"/>
      <c r="BZ381" s="288"/>
      <c r="CA381" s="288"/>
      <c r="CB381" s="253">
        <f t="shared" si="39"/>
      </c>
      <c r="CC381" s="253"/>
      <c r="CD381" s="253"/>
      <c r="CE381" s="253"/>
      <c r="CF381" s="253"/>
    </row>
    <row r="382" spans="1:84" ht="18" customHeight="1">
      <c r="A382" s="396"/>
      <c r="B382" s="397"/>
      <c r="C382" s="74"/>
      <c r="D382" s="75"/>
      <c r="E382" s="75"/>
      <c r="F382" s="75"/>
      <c r="G382" s="76"/>
      <c r="H382" s="293"/>
      <c r="I382" s="294"/>
      <c r="J382" s="294"/>
      <c r="K382" s="294"/>
      <c r="L382" s="294"/>
      <c r="M382" s="295"/>
      <c r="N382" s="296">
        <f t="shared" si="38"/>
      </c>
      <c r="O382" s="297"/>
      <c r="P382" s="297"/>
      <c r="Q382" s="297"/>
      <c r="R382" s="297"/>
      <c r="S382" s="298"/>
      <c r="T382" s="287"/>
      <c r="U382" s="288"/>
      <c r="V382" s="288"/>
      <c r="W382" s="288"/>
      <c r="X382" s="287"/>
      <c r="Y382" s="288"/>
      <c r="Z382" s="288"/>
      <c r="AA382" s="288"/>
      <c r="AB382" s="287"/>
      <c r="AC382" s="288"/>
      <c r="AD382" s="288"/>
      <c r="AE382" s="288"/>
      <c r="AF382" s="287"/>
      <c r="AG382" s="288"/>
      <c r="AH382" s="288"/>
      <c r="AI382" s="288"/>
      <c r="AJ382" s="287"/>
      <c r="AK382" s="288"/>
      <c r="AL382" s="288"/>
      <c r="AM382" s="288"/>
      <c r="AN382" s="287"/>
      <c r="AO382" s="288"/>
      <c r="AP382" s="288"/>
      <c r="AQ382" s="288"/>
      <c r="AR382" s="287"/>
      <c r="AS382" s="288"/>
      <c r="AT382" s="288"/>
      <c r="AU382" s="288"/>
      <c r="AV382" s="287"/>
      <c r="AW382" s="288"/>
      <c r="AX382" s="288"/>
      <c r="AY382" s="288"/>
      <c r="AZ382" s="287"/>
      <c r="BA382" s="288"/>
      <c r="BB382" s="288"/>
      <c r="BC382" s="288"/>
      <c r="BD382" s="287"/>
      <c r="BE382" s="288"/>
      <c r="BF382" s="288"/>
      <c r="BG382" s="288"/>
      <c r="BH382" s="287"/>
      <c r="BI382" s="288"/>
      <c r="BJ382" s="288"/>
      <c r="BK382" s="288"/>
      <c r="BL382" s="287"/>
      <c r="BM382" s="288"/>
      <c r="BN382" s="288"/>
      <c r="BO382" s="288"/>
      <c r="BP382" s="287"/>
      <c r="BQ382" s="288"/>
      <c r="BR382" s="288"/>
      <c r="BS382" s="288"/>
      <c r="BT382" s="287"/>
      <c r="BU382" s="288"/>
      <c r="BV382" s="288"/>
      <c r="BW382" s="288"/>
      <c r="BX382" s="287"/>
      <c r="BY382" s="288"/>
      <c r="BZ382" s="288"/>
      <c r="CA382" s="288"/>
      <c r="CB382" s="253">
        <f t="shared" si="39"/>
      </c>
      <c r="CC382" s="253"/>
      <c r="CD382" s="253"/>
      <c r="CE382" s="253"/>
      <c r="CF382" s="253"/>
    </row>
    <row r="383" spans="1:84" ht="18" customHeight="1">
      <c r="A383" s="398"/>
      <c r="B383" s="399"/>
      <c r="C383" s="77" t="s">
        <v>144</v>
      </c>
      <c r="D383" s="77"/>
      <c r="E383" s="289" t="s">
        <v>33</v>
      </c>
      <c r="F383" s="289"/>
      <c r="G383" s="289"/>
      <c r="H383" s="289"/>
      <c r="I383" s="289"/>
      <c r="J383" s="289"/>
      <c r="K383" s="289"/>
      <c r="L383" s="289"/>
      <c r="M383" s="40"/>
      <c r="N383" s="290" t="s">
        <v>137</v>
      </c>
      <c r="O383" s="291"/>
      <c r="P383" s="291" t="s">
        <v>137</v>
      </c>
      <c r="Q383" s="291"/>
      <c r="R383" s="291" t="s">
        <v>137</v>
      </c>
      <c r="S383" s="292"/>
      <c r="T383" s="285">
        <f>IF(SUM(T375:W382)=0,"",SUM(T375:W382))</f>
      </c>
      <c r="U383" s="286"/>
      <c r="V383" s="286"/>
      <c r="W383" s="286"/>
      <c r="X383" s="285">
        <f>IF(SUM(X375:AA382)=0,"",SUM(X375:AA382))</f>
      </c>
      <c r="Y383" s="286"/>
      <c r="Z383" s="286"/>
      <c r="AA383" s="286"/>
      <c r="AB383" s="285">
        <f>IF(SUM(AB375:AE382)=0,"",SUM(AB375:AE382))</f>
      </c>
      <c r="AC383" s="286"/>
      <c r="AD383" s="286"/>
      <c r="AE383" s="286"/>
      <c r="AF383" s="285">
        <f>IF(SUM(AF375:AI382)=0,"",SUM(AF375:AI382))</f>
      </c>
      <c r="AG383" s="286"/>
      <c r="AH383" s="286"/>
      <c r="AI383" s="286"/>
      <c r="AJ383" s="285">
        <f>IF(SUM(AJ375:AM382)=0,"",SUM(AJ375:AM382))</f>
      </c>
      <c r="AK383" s="286"/>
      <c r="AL383" s="286"/>
      <c r="AM383" s="286"/>
      <c r="AN383" s="285">
        <f>IF(SUM(AN375:AQ382)=0,"",SUM(AN375:AQ382))</f>
      </c>
      <c r="AO383" s="286"/>
      <c r="AP383" s="286"/>
      <c r="AQ383" s="286"/>
      <c r="AR383" s="285">
        <f>IF(SUM(AR375:AU382)=0,"",SUM(AR375:AU382))</f>
      </c>
      <c r="AS383" s="286"/>
      <c r="AT383" s="286"/>
      <c r="AU383" s="286"/>
      <c r="AV383" s="285">
        <f>IF(SUM(AV375:AY382)=0,"",SUM(AV375:AY382))</f>
      </c>
      <c r="AW383" s="286"/>
      <c r="AX383" s="286"/>
      <c r="AY383" s="286"/>
      <c r="AZ383" s="285">
        <f>IF(SUM(AZ375:BC382)=0,"",SUM(AZ375:BC382))</f>
      </c>
      <c r="BA383" s="286"/>
      <c r="BB383" s="286"/>
      <c r="BC383" s="286"/>
      <c r="BD383" s="285">
        <f>IF(SUM(BD375:BG382)=0,"",SUM(BD375:BG382))</f>
      </c>
      <c r="BE383" s="286"/>
      <c r="BF383" s="286"/>
      <c r="BG383" s="286"/>
      <c r="BH383" s="285">
        <f>IF(SUM(BH375:BK382)=0,"",SUM(BH375:BK382))</f>
      </c>
      <c r="BI383" s="286"/>
      <c r="BJ383" s="286"/>
      <c r="BK383" s="286"/>
      <c r="BL383" s="285">
        <f>IF(SUM(BL375:BO382)=0,"",SUM(BL375:BO382))</f>
      </c>
      <c r="BM383" s="286"/>
      <c r="BN383" s="286"/>
      <c r="BO383" s="286"/>
      <c r="BP383" s="285">
        <f>IF(SUM(BP375:BS382)=0,"",SUM(BP375:BS382))</f>
      </c>
      <c r="BQ383" s="286"/>
      <c r="BR383" s="286"/>
      <c r="BS383" s="286"/>
      <c r="BT383" s="285">
        <f>IF(SUM(BT375:BW382)=0,"",SUM(BT375:BW382))</f>
      </c>
      <c r="BU383" s="286"/>
      <c r="BV383" s="286"/>
      <c r="BW383" s="286"/>
      <c r="BX383" s="285">
        <f>IF(SUM(BX375:CA382)=0,"",SUM(BX375:CA382))</f>
      </c>
      <c r="BY383" s="286"/>
      <c r="BZ383" s="286"/>
      <c r="CA383" s="286"/>
      <c r="CB383" s="286">
        <f>SUM(CB375:CF382)</f>
        <v>0</v>
      </c>
      <c r="CC383" s="286"/>
      <c r="CD383" s="286"/>
      <c r="CE383" s="286"/>
      <c r="CF383" s="286"/>
    </row>
    <row r="384" spans="1:84" ht="18" customHeight="1" hidden="1">
      <c r="A384" s="78"/>
      <c r="B384" s="79"/>
      <c r="C384" s="80" t="s">
        <v>144</v>
      </c>
      <c r="D384" s="80"/>
      <c r="E384" s="281" t="s">
        <v>181</v>
      </c>
      <c r="F384" s="281"/>
      <c r="G384" s="281"/>
      <c r="H384" s="281"/>
      <c r="I384" s="281"/>
      <c r="J384" s="281"/>
      <c r="K384" s="281"/>
      <c r="L384" s="281"/>
      <c r="M384" s="81"/>
      <c r="N384" s="282" t="s">
        <v>137</v>
      </c>
      <c r="O384" s="283"/>
      <c r="P384" s="283" t="s">
        <v>137</v>
      </c>
      <c r="Q384" s="283"/>
      <c r="R384" s="283" t="s">
        <v>137</v>
      </c>
      <c r="S384" s="284"/>
      <c r="T384" s="280">
        <f>IF(T383="","",COUNTIF(T375:W382,"&gt;0"))</f>
      </c>
      <c r="U384" s="280"/>
      <c r="V384" s="280"/>
      <c r="W384" s="280"/>
      <c r="X384" s="280">
        <f>IF(X383="","",COUNTIF(X375:AA382,"&gt;0"))</f>
      </c>
      <c r="Y384" s="280"/>
      <c r="Z384" s="280"/>
      <c r="AA384" s="280"/>
      <c r="AB384" s="280">
        <f>IF(AB383="","",COUNTIF(AB375:AE382,"&gt;0"))</f>
      </c>
      <c r="AC384" s="280"/>
      <c r="AD384" s="280"/>
      <c r="AE384" s="280"/>
      <c r="AF384" s="280">
        <f>IF(AF383="","",COUNTIF(AF375:AI382,"&gt;0"))</f>
      </c>
      <c r="AG384" s="280"/>
      <c r="AH384" s="280"/>
      <c r="AI384" s="280"/>
      <c r="AJ384" s="280">
        <f>IF(AJ383="","",COUNTIF(AJ375:AM382,"&gt;0"))</f>
      </c>
      <c r="AK384" s="280"/>
      <c r="AL384" s="280"/>
      <c r="AM384" s="280"/>
      <c r="AN384" s="280">
        <f>IF(AN383="","",COUNTIF(AN375:AQ382,"&gt;0"))</f>
      </c>
      <c r="AO384" s="280"/>
      <c r="AP384" s="280"/>
      <c r="AQ384" s="280"/>
      <c r="AR384" s="280">
        <f>IF(AR383="","",COUNTIF(AR375:AU382,"&gt;0"))</f>
      </c>
      <c r="AS384" s="280"/>
      <c r="AT384" s="280"/>
      <c r="AU384" s="280"/>
      <c r="AV384" s="280">
        <f>IF(AV383="","",COUNTIF(AV375:AY382,"&gt;0"))</f>
      </c>
      <c r="AW384" s="280"/>
      <c r="AX384" s="280"/>
      <c r="AY384" s="280"/>
      <c r="AZ384" s="280">
        <f>IF(AZ383="","",COUNTIF(AZ375:BC382,"&gt;0"))</f>
      </c>
      <c r="BA384" s="280"/>
      <c r="BB384" s="280"/>
      <c r="BC384" s="280"/>
      <c r="BD384" s="280">
        <f>IF(BD383="","",COUNTIF(BD375:BG382,"&gt;0"))</f>
      </c>
      <c r="BE384" s="280"/>
      <c r="BF384" s="280"/>
      <c r="BG384" s="280"/>
      <c r="BH384" s="280">
        <f>IF(BH383="","",COUNTIF(BH375:BK382,"&gt;0"))</f>
      </c>
      <c r="BI384" s="280"/>
      <c r="BJ384" s="280"/>
      <c r="BK384" s="280"/>
      <c r="BL384" s="280">
        <f>IF(BL383="","",COUNTIF(BL375:BO382,"&gt;0"))</f>
      </c>
      <c r="BM384" s="280"/>
      <c r="BN384" s="280"/>
      <c r="BO384" s="280"/>
      <c r="BP384" s="271"/>
      <c r="BQ384" s="271"/>
      <c r="BR384" s="271"/>
      <c r="BS384" s="271"/>
      <c r="BT384" s="271"/>
      <c r="BU384" s="271"/>
      <c r="BV384" s="271"/>
      <c r="BW384" s="271"/>
      <c r="BX384" s="271"/>
      <c r="BY384" s="271"/>
      <c r="BZ384" s="271"/>
      <c r="CA384" s="271"/>
      <c r="CB384" s="272">
        <f>IF(SUM(T384:CA384)=0,"",SUM(T384:CA384))</f>
      </c>
      <c r="CC384" s="272"/>
      <c r="CD384" s="272"/>
      <c r="CE384" s="272"/>
      <c r="CF384" s="272"/>
    </row>
    <row r="385" spans="1:84" ht="18" customHeight="1">
      <c r="A385" s="273" t="s">
        <v>155</v>
      </c>
      <c r="B385" s="274"/>
      <c r="C385" s="274"/>
      <c r="D385" s="274"/>
      <c r="E385" s="274"/>
      <c r="F385" s="274"/>
      <c r="G385" s="274"/>
      <c r="H385" s="275" t="s">
        <v>152</v>
      </c>
      <c r="I385" s="276"/>
      <c r="J385" s="276"/>
      <c r="K385" s="276"/>
      <c r="L385" s="276"/>
      <c r="M385" s="277"/>
      <c r="N385" s="263" t="s">
        <v>137</v>
      </c>
      <c r="O385" s="264"/>
      <c r="P385" s="264" t="s">
        <v>137</v>
      </c>
      <c r="Q385" s="264"/>
      <c r="R385" s="264" t="s">
        <v>137</v>
      </c>
      <c r="S385" s="266"/>
      <c r="T385" s="278">
        <f>IF(SUM(T351,T369,T383)=0,"",SUM(T351,T369,T383))</f>
      </c>
      <c r="U385" s="269"/>
      <c r="V385" s="269"/>
      <c r="W385" s="270"/>
      <c r="X385" s="279">
        <f>IF(SUM(X351,X369,X383)=0,"",SUM(X351,X369,X383))</f>
      </c>
      <c r="Y385" s="269"/>
      <c r="Z385" s="269"/>
      <c r="AA385" s="270"/>
      <c r="AB385" s="279">
        <f>IF(SUM(AB351,AB369,AB383)=0,"",SUM(AB351,AB369,AB383))</f>
      </c>
      <c r="AC385" s="269"/>
      <c r="AD385" s="269"/>
      <c r="AE385" s="270"/>
      <c r="AF385" s="269">
        <f>IF(SUM(AF351,AF369,AF383)=0,"",SUM(AF351,AF369,AF383))</f>
      </c>
      <c r="AG385" s="269"/>
      <c r="AH385" s="269"/>
      <c r="AI385" s="270"/>
      <c r="AJ385" s="269">
        <f>IF(SUM(AJ351,AJ369,AJ383)=0,"",SUM(AJ351,AJ369,AJ383))</f>
      </c>
      <c r="AK385" s="269"/>
      <c r="AL385" s="269"/>
      <c r="AM385" s="270"/>
      <c r="AN385" s="269">
        <f>IF(SUM(AN351,AN369,AN383)=0,"",SUM(AN351,AN369,AN383))</f>
      </c>
      <c r="AO385" s="269"/>
      <c r="AP385" s="269"/>
      <c r="AQ385" s="270"/>
      <c r="AR385" s="269">
        <f>IF(SUM(AR351,AR369,AR383)=0,"",SUM(AR351,AR369,AR383))</f>
      </c>
      <c r="AS385" s="269"/>
      <c r="AT385" s="269"/>
      <c r="AU385" s="270"/>
      <c r="AV385" s="269">
        <f>IF(SUM(AV351,AV369,AV383)=0,"",SUM(AV351,AV369,AV383))</f>
      </c>
      <c r="AW385" s="269"/>
      <c r="AX385" s="269"/>
      <c r="AY385" s="270"/>
      <c r="AZ385" s="269">
        <f>IF(SUM(AZ351,AZ369,AZ383)=0,"",SUM(AZ351,AZ369,AZ383))</f>
      </c>
      <c r="BA385" s="269"/>
      <c r="BB385" s="269"/>
      <c r="BC385" s="270"/>
      <c r="BD385" s="269">
        <f>IF(SUM(BD351,BD369,BD383)=0,"",SUM(BD351,BD369,BD383))</f>
      </c>
      <c r="BE385" s="269"/>
      <c r="BF385" s="269"/>
      <c r="BG385" s="270"/>
      <c r="BH385" s="269">
        <f>IF(SUM(BH351,BH369,BH383)=0,"",SUM(BH351,BH369,BH383))</f>
      </c>
      <c r="BI385" s="269"/>
      <c r="BJ385" s="269"/>
      <c r="BK385" s="270"/>
      <c r="BL385" s="269">
        <f>IF(SUM(BL351,BL369,BL383)=0,"",SUM(BL351,BL369,BL383))</f>
      </c>
      <c r="BM385" s="269"/>
      <c r="BN385" s="269"/>
      <c r="BO385" s="270"/>
      <c r="BP385" s="269">
        <f>IF(SUM(BP351,BP369,BP383)=0,"",SUM(BP351,BP369,BP383))</f>
      </c>
      <c r="BQ385" s="269"/>
      <c r="BR385" s="269"/>
      <c r="BS385" s="270"/>
      <c r="BT385" s="269">
        <f>IF(SUM(BT351,BT369,BT383)=0,"",SUM(BT351,BT369,BT383))</f>
      </c>
      <c r="BU385" s="269"/>
      <c r="BV385" s="269"/>
      <c r="BW385" s="270"/>
      <c r="BX385" s="269">
        <f>IF(SUM(BX351,BX369,BX383)=0,"",SUM(BX351,BX369,BX383))</f>
      </c>
      <c r="BY385" s="269"/>
      <c r="BZ385" s="269"/>
      <c r="CA385" s="270"/>
      <c r="CB385" s="253">
        <f>SUM(T385:CA385)</f>
        <v>0</v>
      </c>
      <c r="CC385" s="253"/>
      <c r="CD385" s="253"/>
      <c r="CE385" s="253"/>
      <c r="CF385" s="253"/>
    </row>
    <row r="386" spans="1:84" ht="12" customHeight="1">
      <c r="A386" s="254" t="s">
        <v>154</v>
      </c>
      <c r="B386" s="255"/>
      <c r="C386" s="255"/>
      <c r="D386" s="255"/>
      <c r="E386" s="255"/>
      <c r="F386" s="255"/>
      <c r="G386" s="255"/>
      <c r="H386" s="258" t="s">
        <v>153</v>
      </c>
      <c r="I386" s="259"/>
      <c r="J386" s="259"/>
      <c r="K386" s="259"/>
      <c r="L386" s="259"/>
      <c r="M386" s="260"/>
      <c r="N386" s="261" t="s">
        <v>137</v>
      </c>
      <c r="O386" s="262"/>
      <c r="P386" s="262" t="s">
        <v>137</v>
      </c>
      <c r="Q386" s="262"/>
      <c r="R386" s="262" t="s">
        <v>137</v>
      </c>
      <c r="S386" s="265"/>
      <c r="T386" s="267">
        <f>IF(SUM(T352,T370,T384)=0,"",SUM(T352,T370,T384))</f>
      </c>
      <c r="U386" s="239"/>
      <c r="V386" s="239"/>
      <c r="W386" s="237" t="s">
        <v>136</v>
      </c>
      <c r="X386" s="251">
        <f>IF(SUM(X352,X370,X384)=0,"",SUM(X352,X370,X384))</f>
      </c>
      <c r="Y386" s="239"/>
      <c r="Z386" s="239"/>
      <c r="AA386" s="237" t="s">
        <v>136</v>
      </c>
      <c r="AB386" s="251">
        <f>IF(SUM(AB352,AB370,AB384)=0,"",SUM(AB352,AB370,AB384))</f>
      </c>
      <c r="AC386" s="239"/>
      <c r="AD386" s="239"/>
      <c r="AE386" s="237" t="s">
        <v>136</v>
      </c>
      <c r="AF386" s="239">
        <f>IF(SUM(AF352,AF370,AF384)=0,"",SUM(AF352,AF370,AF384))</f>
      </c>
      <c r="AG386" s="239"/>
      <c r="AH386" s="239"/>
      <c r="AI386" s="237" t="s">
        <v>136</v>
      </c>
      <c r="AJ386" s="239">
        <f>IF(SUM(AJ352,AJ370,AJ384)=0,"",SUM(AJ352,AJ370,AJ384))</f>
      </c>
      <c r="AK386" s="239"/>
      <c r="AL386" s="239"/>
      <c r="AM386" s="237" t="s">
        <v>136</v>
      </c>
      <c r="AN386" s="239">
        <f>IF(SUM(AN352,AN370,AN384)=0,"",SUM(AN352,AN370,AN384))</f>
      </c>
      <c r="AO386" s="239"/>
      <c r="AP386" s="239"/>
      <c r="AQ386" s="237" t="s">
        <v>136</v>
      </c>
      <c r="AR386" s="239">
        <f>IF(SUM(AR352,AR370,AR384)=0,"",SUM(AR352,AR370,AR384))</f>
      </c>
      <c r="AS386" s="239"/>
      <c r="AT386" s="239"/>
      <c r="AU386" s="237" t="s">
        <v>136</v>
      </c>
      <c r="AV386" s="239">
        <f>IF(SUM(AV352,AV370,AV384)=0,"",SUM(AV352,AV370,AV384))</f>
      </c>
      <c r="AW386" s="239"/>
      <c r="AX386" s="239"/>
      <c r="AY386" s="237" t="s">
        <v>136</v>
      </c>
      <c r="AZ386" s="239">
        <f>IF(SUM(AZ352,AZ370,AZ384)=0,"",SUM(AZ352,AZ370,AZ384))</f>
      </c>
      <c r="BA386" s="239"/>
      <c r="BB386" s="239"/>
      <c r="BC386" s="237" t="s">
        <v>136</v>
      </c>
      <c r="BD386" s="239">
        <f>IF(SUM(BD352,BD370,BD384)=0,"",SUM(BD352,BD370,BD384))</f>
      </c>
      <c r="BE386" s="239"/>
      <c r="BF386" s="239"/>
      <c r="BG386" s="237" t="s">
        <v>136</v>
      </c>
      <c r="BH386" s="239">
        <f>IF(SUM(BH352,BH370,BH384)=0,"",SUM(BH352,BH370,BH384))</f>
      </c>
      <c r="BI386" s="239"/>
      <c r="BJ386" s="239"/>
      <c r="BK386" s="237" t="s">
        <v>136</v>
      </c>
      <c r="BL386" s="239">
        <f>IF(SUM(BL352,BL370,BL384)=0,"",SUM(BL352,BL370,BL384))</f>
      </c>
      <c r="BM386" s="239"/>
      <c r="BN386" s="239"/>
      <c r="BO386" s="237" t="s">
        <v>136</v>
      </c>
      <c r="BP386" s="241"/>
      <c r="BQ386" s="242"/>
      <c r="BR386" s="242"/>
      <c r="BS386" s="243"/>
      <c r="BT386" s="242"/>
      <c r="BU386" s="242"/>
      <c r="BV386" s="242"/>
      <c r="BW386" s="243"/>
      <c r="BX386" s="242"/>
      <c r="BY386" s="242"/>
      <c r="BZ386" s="242"/>
      <c r="CA386" s="243"/>
      <c r="CB386" s="247">
        <f>SUM(T386:CA387)</f>
        <v>0</v>
      </c>
      <c r="CC386" s="248"/>
      <c r="CD386" s="248"/>
      <c r="CE386" s="248"/>
      <c r="CF386" s="237" t="s">
        <v>169</v>
      </c>
    </row>
    <row r="387" spans="1:84" ht="6" customHeight="1">
      <c r="A387" s="256"/>
      <c r="B387" s="257"/>
      <c r="C387" s="257"/>
      <c r="D387" s="257"/>
      <c r="E387" s="257"/>
      <c r="F387" s="257"/>
      <c r="G387" s="257"/>
      <c r="H387" s="258"/>
      <c r="I387" s="259"/>
      <c r="J387" s="259"/>
      <c r="K387" s="259"/>
      <c r="L387" s="259"/>
      <c r="M387" s="260"/>
      <c r="N387" s="263"/>
      <c r="O387" s="264"/>
      <c r="P387" s="264"/>
      <c r="Q387" s="264"/>
      <c r="R387" s="264"/>
      <c r="S387" s="266"/>
      <c r="T387" s="268"/>
      <c r="U387" s="240"/>
      <c r="V387" s="240"/>
      <c r="W387" s="238"/>
      <c r="X387" s="252"/>
      <c r="Y387" s="240"/>
      <c r="Z387" s="240"/>
      <c r="AA387" s="238"/>
      <c r="AB387" s="252"/>
      <c r="AC387" s="240"/>
      <c r="AD387" s="240"/>
      <c r="AE387" s="238"/>
      <c r="AF387" s="240"/>
      <c r="AG387" s="240"/>
      <c r="AH387" s="240"/>
      <c r="AI387" s="238"/>
      <c r="AJ387" s="240"/>
      <c r="AK387" s="240"/>
      <c r="AL387" s="240"/>
      <c r="AM387" s="238"/>
      <c r="AN387" s="240"/>
      <c r="AO387" s="240"/>
      <c r="AP387" s="240"/>
      <c r="AQ387" s="238"/>
      <c r="AR387" s="240"/>
      <c r="AS387" s="240"/>
      <c r="AT387" s="240"/>
      <c r="AU387" s="238"/>
      <c r="AV387" s="240"/>
      <c r="AW387" s="240"/>
      <c r="AX387" s="240"/>
      <c r="AY387" s="238"/>
      <c r="AZ387" s="240"/>
      <c r="BA387" s="240"/>
      <c r="BB387" s="240"/>
      <c r="BC387" s="238"/>
      <c r="BD387" s="240"/>
      <c r="BE387" s="240"/>
      <c r="BF387" s="240"/>
      <c r="BG387" s="238"/>
      <c r="BH387" s="240"/>
      <c r="BI387" s="240"/>
      <c r="BJ387" s="240"/>
      <c r="BK387" s="238"/>
      <c r="BL387" s="240"/>
      <c r="BM387" s="240"/>
      <c r="BN387" s="240"/>
      <c r="BO387" s="238"/>
      <c r="BP387" s="244"/>
      <c r="BQ387" s="245"/>
      <c r="BR387" s="245"/>
      <c r="BS387" s="246"/>
      <c r="BT387" s="245"/>
      <c r="BU387" s="245"/>
      <c r="BV387" s="245"/>
      <c r="BW387" s="246"/>
      <c r="BX387" s="245"/>
      <c r="BY387" s="245"/>
      <c r="BZ387" s="245"/>
      <c r="CA387" s="246"/>
      <c r="CB387" s="249"/>
      <c r="CC387" s="250"/>
      <c r="CD387" s="250"/>
      <c r="CE387" s="250"/>
      <c r="CF387" s="238"/>
    </row>
    <row r="388" ht="18" customHeight="1"/>
    <row r="389" spans="1:84" ht="18" customHeight="1">
      <c r="A389" s="233" t="s">
        <v>34</v>
      </c>
      <c r="B389" s="233"/>
      <c r="C389" s="233"/>
      <c r="D389" s="233" t="s">
        <v>160</v>
      </c>
      <c r="E389" s="233"/>
      <c r="F389" s="233"/>
      <c r="G389" s="233"/>
      <c r="H389" s="233"/>
      <c r="I389" s="233"/>
      <c r="J389" s="233"/>
      <c r="K389" s="233"/>
      <c r="L389" s="233"/>
      <c r="M389" s="233" t="s">
        <v>164</v>
      </c>
      <c r="N389" s="233"/>
      <c r="O389" s="233"/>
      <c r="P389" s="233"/>
      <c r="Q389" s="233"/>
      <c r="R389" s="233"/>
      <c r="S389" s="233"/>
      <c r="T389" s="233"/>
      <c r="U389" s="233"/>
      <c r="V389" s="234" t="s">
        <v>165</v>
      </c>
      <c r="W389" s="235"/>
      <c r="X389" s="235"/>
      <c r="Y389" s="235"/>
      <c r="Z389" s="235"/>
      <c r="AA389" s="235"/>
      <c r="AB389" s="236"/>
      <c r="AC389" s="233" t="s">
        <v>34</v>
      </c>
      <c r="AD389" s="233"/>
      <c r="AE389" s="233"/>
      <c r="AF389" s="233" t="s">
        <v>160</v>
      </c>
      <c r="AG389" s="233"/>
      <c r="AH389" s="233"/>
      <c r="AI389" s="233"/>
      <c r="AJ389" s="233"/>
      <c r="AK389" s="233"/>
      <c r="AL389" s="233"/>
      <c r="AM389" s="233"/>
      <c r="AN389" s="233"/>
      <c r="AO389" s="233" t="s">
        <v>164</v>
      </c>
      <c r="AP389" s="233"/>
      <c r="AQ389" s="233"/>
      <c r="AR389" s="233"/>
      <c r="AS389" s="233"/>
      <c r="AT389" s="233"/>
      <c r="AU389" s="233"/>
      <c r="AV389" s="233"/>
      <c r="AW389" s="233"/>
      <c r="AX389" s="234" t="s">
        <v>165</v>
      </c>
      <c r="AY389" s="235"/>
      <c r="AZ389" s="235"/>
      <c r="BA389" s="235"/>
      <c r="BB389" s="235"/>
      <c r="BC389" s="235"/>
      <c r="BD389" s="236"/>
      <c r="BE389" s="233" t="s">
        <v>34</v>
      </c>
      <c r="BF389" s="233"/>
      <c r="BG389" s="233"/>
      <c r="BH389" s="233" t="s">
        <v>160</v>
      </c>
      <c r="BI389" s="233"/>
      <c r="BJ389" s="233"/>
      <c r="BK389" s="233"/>
      <c r="BL389" s="233"/>
      <c r="BM389" s="233"/>
      <c r="BN389" s="233"/>
      <c r="BO389" s="233"/>
      <c r="BP389" s="233"/>
      <c r="BQ389" s="233" t="s">
        <v>164</v>
      </c>
      <c r="BR389" s="233"/>
      <c r="BS389" s="233"/>
      <c r="BT389" s="233"/>
      <c r="BU389" s="233"/>
      <c r="BV389" s="233"/>
      <c r="BW389" s="233"/>
      <c r="BX389" s="233"/>
      <c r="BY389" s="233"/>
      <c r="BZ389" s="234" t="s">
        <v>165</v>
      </c>
      <c r="CA389" s="235"/>
      <c r="CB389" s="235"/>
      <c r="CC389" s="235"/>
      <c r="CD389" s="235"/>
      <c r="CE389" s="235"/>
      <c r="CF389" s="236"/>
    </row>
    <row r="390" spans="1:84" ht="18" customHeight="1">
      <c r="A390" s="231" t="s">
        <v>161</v>
      </c>
      <c r="B390" s="231"/>
      <c r="C390" s="231"/>
      <c r="D390" s="232"/>
      <c r="E390" s="232"/>
      <c r="F390" s="232"/>
      <c r="G390" s="232"/>
      <c r="H390" s="232"/>
      <c r="I390" s="232"/>
      <c r="J390" s="232"/>
      <c r="K390" s="232"/>
      <c r="L390" s="232"/>
      <c r="M390" s="232"/>
      <c r="N390" s="232"/>
      <c r="O390" s="232"/>
      <c r="P390" s="232"/>
      <c r="Q390" s="232"/>
      <c r="R390" s="232"/>
      <c r="S390" s="232"/>
      <c r="T390" s="232"/>
      <c r="U390" s="232"/>
      <c r="V390" s="228"/>
      <c r="W390" s="229"/>
      <c r="X390" s="229"/>
      <c r="Y390" s="229"/>
      <c r="Z390" s="229"/>
      <c r="AA390" s="229"/>
      <c r="AB390" s="230"/>
      <c r="AC390" s="231" t="s">
        <v>182</v>
      </c>
      <c r="AD390" s="231"/>
      <c r="AE390" s="231"/>
      <c r="AF390" s="232"/>
      <c r="AG390" s="232"/>
      <c r="AH390" s="232"/>
      <c r="AI390" s="232"/>
      <c r="AJ390" s="232"/>
      <c r="AK390" s="232"/>
      <c r="AL390" s="232"/>
      <c r="AM390" s="232"/>
      <c r="AN390" s="232"/>
      <c r="AO390" s="232"/>
      <c r="AP390" s="232"/>
      <c r="AQ390" s="232"/>
      <c r="AR390" s="232"/>
      <c r="AS390" s="232"/>
      <c r="AT390" s="232"/>
      <c r="AU390" s="232"/>
      <c r="AV390" s="232"/>
      <c r="AW390" s="232"/>
      <c r="AX390" s="228"/>
      <c r="AY390" s="229"/>
      <c r="AZ390" s="229"/>
      <c r="BA390" s="229"/>
      <c r="BB390" s="229"/>
      <c r="BC390" s="229"/>
      <c r="BD390" s="230"/>
      <c r="BE390" s="231" t="s">
        <v>166</v>
      </c>
      <c r="BF390" s="231"/>
      <c r="BG390" s="231"/>
      <c r="BH390" s="232"/>
      <c r="BI390" s="232"/>
      <c r="BJ390" s="232"/>
      <c r="BK390" s="232"/>
      <c r="BL390" s="232"/>
      <c r="BM390" s="232"/>
      <c r="BN390" s="232"/>
      <c r="BO390" s="232"/>
      <c r="BP390" s="232"/>
      <c r="BQ390" s="232"/>
      <c r="BR390" s="232"/>
      <c r="BS390" s="232"/>
      <c r="BT390" s="232"/>
      <c r="BU390" s="232"/>
      <c r="BV390" s="232"/>
      <c r="BW390" s="232"/>
      <c r="BX390" s="232"/>
      <c r="BY390" s="232"/>
      <c r="BZ390" s="228"/>
      <c r="CA390" s="229"/>
      <c r="CB390" s="229"/>
      <c r="CC390" s="229"/>
      <c r="CD390" s="229"/>
      <c r="CE390" s="229"/>
      <c r="CF390" s="230"/>
    </row>
    <row r="391" spans="1:84" ht="18" customHeight="1">
      <c r="A391" s="227" t="s">
        <v>162</v>
      </c>
      <c r="B391" s="227"/>
      <c r="C391" s="227"/>
      <c r="D391" s="226"/>
      <c r="E391" s="226"/>
      <c r="F391" s="226"/>
      <c r="G391" s="226"/>
      <c r="H391" s="226"/>
      <c r="I391" s="226"/>
      <c r="J391" s="226"/>
      <c r="K391" s="226"/>
      <c r="L391" s="226"/>
      <c r="M391" s="226"/>
      <c r="N391" s="226"/>
      <c r="O391" s="226"/>
      <c r="P391" s="226"/>
      <c r="Q391" s="226"/>
      <c r="R391" s="226"/>
      <c r="S391" s="226"/>
      <c r="T391" s="226"/>
      <c r="U391" s="226"/>
      <c r="V391" s="223"/>
      <c r="W391" s="224"/>
      <c r="X391" s="224"/>
      <c r="Y391" s="224"/>
      <c r="Z391" s="224"/>
      <c r="AA391" s="224"/>
      <c r="AB391" s="225"/>
      <c r="AC391" s="227" t="s">
        <v>183</v>
      </c>
      <c r="AD391" s="227"/>
      <c r="AE391" s="227"/>
      <c r="AF391" s="226"/>
      <c r="AG391" s="226"/>
      <c r="AH391" s="226"/>
      <c r="AI391" s="226"/>
      <c r="AJ391" s="226"/>
      <c r="AK391" s="226"/>
      <c r="AL391" s="226"/>
      <c r="AM391" s="226"/>
      <c r="AN391" s="226"/>
      <c r="AO391" s="226"/>
      <c r="AP391" s="226"/>
      <c r="AQ391" s="226"/>
      <c r="AR391" s="226"/>
      <c r="AS391" s="226"/>
      <c r="AT391" s="226"/>
      <c r="AU391" s="226"/>
      <c r="AV391" s="226"/>
      <c r="AW391" s="226"/>
      <c r="AX391" s="223"/>
      <c r="AY391" s="224"/>
      <c r="AZ391" s="224"/>
      <c r="BA391" s="224"/>
      <c r="BB391" s="224"/>
      <c r="BC391" s="224"/>
      <c r="BD391" s="225"/>
      <c r="BE391" s="227" t="s">
        <v>167</v>
      </c>
      <c r="BF391" s="227"/>
      <c r="BG391" s="227"/>
      <c r="BH391" s="226"/>
      <c r="BI391" s="226"/>
      <c r="BJ391" s="226"/>
      <c r="BK391" s="226"/>
      <c r="BL391" s="226"/>
      <c r="BM391" s="226"/>
      <c r="BN391" s="226"/>
      <c r="BO391" s="226"/>
      <c r="BP391" s="226"/>
      <c r="BQ391" s="226"/>
      <c r="BR391" s="226"/>
      <c r="BS391" s="226"/>
      <c r="BT391" s="226"/>
      <c r="BU391" s="226"/>
      <c r="BV391" s="226"/>
      <c r="BW391" s="226"/>
      <c r="BX391" s="226"/>
      <c r="BY391" s="226"/>
      <c r="BZ391" s="223"/>
      <c r="CA391" s="224"/>
      <c r="CB391" s="224"/>
      <c r="CC391" s="224"/>
      <c r="CD391" s="224"/>
      <c r="CE391" s="224"/>
      <c r="CF391" s="225"/>
    </row>
    <row r="392" spans="1:84" ht="409.5">
      <c r="A392" s="26"/>
      <c r="B392" s="26"/>
      <c r="C392" s="26"/>
      <c r="D392" s="26"/>
      <c r="E392" s="26"/>
      <c r="F392" s="26"/>
      <c r="G392" s="26"/>
      <c r="H392" s="26"/>
      <c r="I392" s="26"/>
      <c r="J392" s="26"/>
      <c r="K392" s="26"/>
      <c r="L392" s="26"/>
      <c r="M392" s="26"/>
      <c r="N392" s="26"/>
      <c r="O392" s="26"/>
      <c r="P392" s="26"/>
      <c r="Q392" s="26"/>
      <c r="R392" s="26"/>
      <c r="S392" s="26"/>
      <c r="T392" s="27"/>
      <c r="U392" s="27"/>
      <c r="V392" s="27"/>
      <c r="W392" s="27"/>
      <c r="X392" s="27"/>
      <c r="Y392" s="27"/>
      <c r="Z392" s="27"/>
      <c r="AA392" s="27"/>
      <c r="AB392" s="27"/>
      <c r="AC392" s="27"/>
      <c r="AD392" s="27"/>
      <c r="AE392" s="27"/>
      <c r="AF392" s="27"/>
      <c r="AG392" s="27"/>
      <c r="AH392" s="27"/>
      <c r="AI392" s="27"/>
      <c r="AJ392" s="27"/>
      <c r="AK392" s="27"/>
      <c r="AL392" s="27"/>
      <c r="AM392" s="27"/>
      <c r="AN392" s="27"/>
      <c r="AO392" s="27"/>
      <c r="AP392" s="27"/>
      <c r="AQ392" s="27"/>
      <c r="AR392" s="27"/>
      <c r="AS392" s="27"/>
      <c r="AT392" s="27"/>
      <c r="AU392" s="27"/>
      <c r="AV392" s="27"/>
      <c r="AW392" s="27"/>
      <c r="AX392" s="27"/>
      <c r="AY392" s="27"/>
      <c r="AZ392" s="27"/>
      <c r="BA392" s="27"/>
      <c r="BB392" s="27"/>
      <c r="BC392" s="27"/>
      <c r="BD392" s="27"/>
      <c r="BE392" s="27"/>
      <c r="BF392" s="27"/>
      <c r="BG392" s="27"/>
      <c r="BH392" s="27"/>
      <c r="BI392" s="27"/>
      <c r="BJ392" s="27"/>
      <c r="BK392" s="27"/>
      <c r="BL392" s="27"/>
      <c r="BM392" s="27"/>
      <c r="BN392" s="27"/>
      <c r="BO392" s="27"/>
      <c r="BP392" s="27"/>
      <c r="BQ392" s="27"/>
      <c r="BR392" s="27"/>
      <c r="BS392" s="27"/>
      <c r="BT392" s="27"/>
      <c r="BU392" s="27"/>
      <c r="BV392" s="27"/>
      <c r="BW392" s="27"/>
      <c r="BX392" s="27"/>
      <c r="BY392" s="27"/>
      <c r="BZ392" s="27"/>
      <c r="CA392" s="27"/>
      <c r="CB392" s="27"/>
      <c r="CC392" s="27"/>
      <c r="CD392" s="28"/>
      <c r="CE392" s="28"/>
      <c r="CF392" s="28"/>
    </row>
    <row r="393" spans="1:84" ht="18" customHeight="1">
      <c r="A393" s="450" t="s">
        <v>288</v>
      </c>
      <c r="B393" s="451"/>
      <c r="C393" s="451"/>
      <c r="D393" s="29">
        <f>D9</f>
        <v>0</v>
      </c>
      <c r="E393" s="30">
        <f>E9</f>
        <v>0</v>
      </c>
      <c r="F393" s="452" t="s">
        <v>35</v>
      </c>
      <c r="G393" s="452"/>
      <c r="H393" s="452"/>
      <c r="I393" s="452"/>
      <c r="J393" s="452"/>
      <c r="K393" s="452"/>
      <c r="L393" s="452"/>
      <c r="M393" s="452"/>
      <c r="N393" s="452"/>
      <c r="O393" s="452"/>
      <c r="P393" s="452"/>
      <c r="Q393" s="452"/>
      <c r="R393" s="452"/>
      <c r="S393" s="452"/>
      <c r="T393" s="452"/>
      <c r="U393" s="452"/>
      <c r="V393" s="452"/>
      <c r="W393" s="430" t="s">
        <v>39</v>
      </c>
      <c r="X393" s="429"/>
      <c r="Y393" s="429"/>
      <c r="Z393" s="431"/>
      <c r="AA393" s="430">
        <f>IF('確定賃金内訳表'!$AA$2="","",'確定賃金内訳表'!$AA$2)</f>
      </c>
      <c r="AB393" s="429"/>
      <c r="AC393" s="429"/>
      <c r="AD393" s="429"/>
      <c r="AE393" s="429"/>
      <c r="AF393" s="429"/>
      <c r="AG393" s="429"/>
      <c r="AH393" s="429"/>
      <c r="AI393" s="429"/>
      <c r="AJ393" s="429"/>
      <c r="AK393" s="429"/>
      <c r="AL393" s="429"/>
      <c r="AM393" s="431"/>
      <c r="AN393" s="453" t="s">
        <v>40</v>
      </c>
      <c r="AO393" s="454"/>
      <c r="AP393" s="454"/>
      <c r="AQ393" s="455"/>
      <c r="AR393" s="454">
        <f>IF('確定賃金内訳表'!$AA$4="","",'確定賃金内訳表'!$AA$4&amp;"-"&amp;'確定賃金内訳表'!$AE$4&amp;"-"&amp;'確定賃金内訳表'!$AJ$4)</f>
      </c>
      <c r="AS393" s="454"/>
      <c r="AT393" s="454"/>
      <c r="AU393" s="454"/>
      <c r="AV393" s="454"/>
      <c r="AW393" s="454"/>
      <c r="AX393" s="454"/>
      <c r="AY393" s="455"/>
      <c r="AZ393" s="429" t="s">
        <v>41</v>
      </c>
      <c r="BA393" s="429"/>
      <c r="BB393" s="429"/>
      <c r="BC393" s="429"/>
      <c r="BD393" s="430">
        <f>IF('確定賃金内訳表'!$AV$4="","",'確定賃金内訳表'!$AV$4)</f>
      </c>
      <c r="BE393" s="429"/>
      <c r="BF393" s="429"/>
      <c r="BG393" s="429"/>
      <c r="BH393" s="429"/>
      <c r="BI393" s="429"/>
      <c r="BJ393" s="429"/>
      <c r="BK393" s="429"/>
      <c r="BL393" s="429"/>
      <c r="BM393" s="429"/>
      <c r="BN393" s="431"/>
      <c r="BO393" s="432" t="s">
        <v>7</v>
      </c>
      <c r="BP393" s="433"/>
      <c r="BQ393" s="433"/>
      <c r="BR393" s="434"/>
      <c r="BS393" s="32">
        <f>IF('確定賃金内訳表'!$AA$5="","",'確定賃金内訳表'!$AA$5)</f>
      </c>
      <c r="BT393" s="33">
        <f>IF('確定賃金内訳表'!$AB$5="","",'確定賃金内訳表'!$AB$5)</f>
      </c>
      <c r="BU393" s="34">
        <f>IF('確定賃金内訳表'!$AC$5="","",'確定賃金内訳表'!$AC$5)</f>
      </c>
      <c r="BV393" s="31">
        <f>IF('確定賃金内訳表'!$AD$5="","",'確定賃金内訳表'!$AD$5)</f>
      </c>
      <c r="BW393" s="33">
        <f>IF('確定賃金内訳表'!AE$5="","",'確定賃金内訳表'!$AE$5)</f>
      </c>
      <c r="BX393" s="31">
        <f>IF('確定賃金内訳表'!$AF$5="","",'確定賃金内訳表'!$AF$5)</f>
      </c>
      <c r="BY393" s="35">
        <f>IF('確定賃金内訳表'!$AG$5="","",'確定賃金内訳表'!$AG$5)</f>
      </c>
      <c r="BZ393" s="35">
        <f>IF('確定賃金内訳表'!$AH$5="","",'確定賃金内訳表'!$AH$5)</f>
      </c>
      <c r="CA393" s="35">
        <f>IF('確定賃金内訳表'!$AI$5="","",'確定賃金内訳表'!$AI$5)</f>
      </c>
      <c r="CB393" s="35">
        <f>IF('確定賃金内訳表'!$AJ$5="","",'確定賃金内訳表'!$AJ$5)</f>
      </c>
      <c r="CC393" s="33">
        <f>IF('確定賃金内訳表'!$AK$5="","",'確定賃金内訳表'!$AK$5)</f>
      </c>
      <c r="CD393" s="31">
        <f>IF('確定賃金内訳表'!$AL$5="","",'確定賃金内訳表'!$AL$5)</f>
      </c>
      <c r="CE393" s="35">
        <f>IF('確定賃金内訳表'!$AM$5="","",'確定賃金内訳表'!$AM$5)</f>
      </c>
      <c r="CF393" s="36">
        <f>IF('確定賃金内訳表'!$AN$5="","",'確定賃金内訳表'!$AN$5)</f>
      </c>
    </row>
    <row r="394" spans="1:84" ht="18" customHeight="1">
      <c r="A394" s="37"/>
      <c r="B394" s="38"/>
      <c r="C394" s="435" t="s">
        <v>202</v>
      </c>
      <c r="D394" s="436"/>
      <c r="E394" s="436"/>
      <c r="F394" s="436"/>
      <c r="G394" s="436"/>
      <c r="H394" s="436"/>
      <c r="I394" s="436"/>
      <c r="J394" s="436"/>
      <c r="K394" s="436"/>
      <c r="L394" s="436"/>
      <c r="M394" s="437"/>
      <c r="N394" s="441" t="s">
        <v>145</v>
      </c>
      <c r="O394" s="442"/>
      <c r="P394" s="442"/>
      <c r="Q394" s="442"/>
      <c r="R394" s="442"/>
      <c r="S394" s="443"/>
      <c r="T394" s="444" t="s">
        <v>146</v>
      </c>
      <c r="U394" s="445"/>
      <c r="V394" s="445"/>
      <c r="W394" s="445"/>
      <c r="X394" s="445"/>
      <c r="Y394" s="445"/>
      <c r="Z394" s="445"/>
      <c r="AA394" s="445"/>
      <c r="AB394" s="445"/>
      <c r="AC394" s="445"/>
      <c r="AD394" s="445"/>
      <c r="AE394" s="445"/>
      <c r="AF394" s="445"/>
      <c r="AG394" s="445"/>
      <c r="AH394" s="445"/>
      <c r="AI394" s="445"/>
      <c r="AJ394" s="445"/>
      <c r="AK394" s="445"/>
      <c r="AL394" s="445"/>
      <c r="AM394" s="445"/>
      <c r="AN394" s="445"/>
      <c r="AO394" s="445"/>
      <c r="AP394" s="445"/>
      <c r="AQ394" s="445"/>
      <c r="AR394" s="445"/>
      <c r="AS394" s="445"/>
      <c r="AT394" s="445"/>
      <c r="AU394" s="445"/>
      <c r="AV394" s="445"/>
      <c r="AW394" s="445"/>
      <c r="AX394" s="445"/>
      <c r="AY394" s="445"/>
      <c r="AZ394" s="445"/>
      <c r="BA394" s="445"/>
      <c r="BB394" s="445"/>
      <c r="BC394" s="445"/>
      <c r="BD394" s="445"/>
      <c r="BE394" s="445"/>
      <c r="BF394" s="445"/>
      <c r="BG394" s="445"/>
      <c r="BH394" s="445"/>
      <c r="BI394" s="445"/>
      <c r="BJ394" s="445"/>
      <c r="BK394" s="445"/>
      <c r="BL394" s="445"/>
      <c r="BM394" s="445"/>
      <c r="BN394" s="445"/>
      <c r="BO394" s="445"/>
      <c r="BP394" s="445"/>
      <c r="BQ394" s="445"/>
      <c r="BR394" s="445"/>
      <c r="BS394" s="445"/>
      <c r="BT394" s="445"/>
      <c r="BU394" s="445"/>
      <c r="BV394" s="445"/>
      <c r="BW394" s="445"/>
      <c r="BX394" s="445"/>
      <c r="BY394" s="445"/>
      <c r="BZ394" s="445"/>
      <c r="CA394" s="445"/>
      <c r="CB394" s="445"/>
      <c r="CC394" s="445"/>
      <c r="CD394" s="445"/>
      <c r="CE394" s="445"/>
      <c r="CF394" s="446"/>
    </row>
    <row r="395" spans="1:92" ht="18" customHeight="1">
      <c r="A395" s="39"/>
      <c r="B395" s="40"/>
      <c r="C395" s="438"/>
      <c r="D395" s="439"/>
      <c r="E395" s="439"/>
      <c r="F395" s="439"/>
      <c r="G395" s="439"/>
      <c r="H395" s="439"/>
      <c r="I395" s="439"/>
      <c r="J395" s="439"/>
      <c r="K395" s="439"/>
      <c r="L395" s="439"/>
      <c r="M395" s="440"/>
      <c r="N395" s="447" t="s">
        <v>12</v>
      </c>
      <c r="O395" s="448"/>
      <c r="P395" s="448" t="s">
        <v>13</v>
      </c>
      <c r="Q395" s="448"/>
      <c r="R395" s="448" t="s">
        <v>14</v>
      </c>
      <c r="S395" s="449"/>
      <c r="T395" s="290" t="s">
        <v>15</v>
      </c>
      <c r="U395" s="291"/>
      <c r="V395" s="291"/>
      <c r="W395" s="291"/>
      <c r="X395" s="291" t="s">
        <v>16</v>
      </c>
      <c r="Y395" s="291"/>
      <c r="Z395" s="291"/>
      <c r="AA395" s="291"/>
      <c r="AB395" s="291" t="s">
        <v>17</v>
      </c>
      <c r="AC395" s="291"/>
      <c r="AD395" s="291"/>
      <c r="AE395" s="291"/>
      <c r="AF395" s="291" t="s">
        <v>18</v>
      </c>
      <c r="AG395" s="291"/>
      <c r="AH395" s="291"/>
      <c r="AI395" s="291"/>
      <c r="AJ395" s="291" t="s">
        <v>19</v>
      </c>
      <c r="AK395" s="291"/>
      <c r="AL395" s="291"/>
      <c r="AM395" s="291"/>
      <c r="AN395" s="291" t="s">
        <v>20</v>
      </c>
      <c r="AO395" s="291"/>
      <c r="AP395" s="291"/>
      <c r="AQ395" s="291"/>
      <c r="AR395" s="291" t="s">
        <v>21</v>
      </c>
      <c r="AS395" s="291"/>
      <c r="AT395" s="291"/>
      <c r="AU395" s="291"/>
      <c r="AV395" s="291" t="s">
        <v>173</v>
      </c>
      <c r="AW395" s="291"/>
      <c r="AX395" s="291"/>
      <c r="AY395" s="291"/>
      <c r="AZ395" s="291" t="s">
        <v>22</v>
      </c>
      <c r="BA395" s="291"/>
      <c r="BB395" s="291"/>
      <c r="BC395" s="291"/>
      <c r="BD395" s="291" t="s">
        <v>23</v>
      </c>
      <c r="BE395" s="291"/>
      <c r="BF395" s="291"/>
      <c r="BG395" s="291"/>
      <c r="BH395" s="291" t="s">
        <v>24</v>
      </c>
      <c r="BI395" s="291"/>
      <c r="BJ395" s="291"/>
      <c r="BK395" s="291"/>
      <c r="BL395" s="291" t="s">
        <v>25</v>
      </c>
      <c r="BM395" s="291"/>
      <c r="BN395" s="291"/>
      <c r="BO395" s="291"/>
      <c r="BP395" s="424" t="s">
        <v>200</v>
      </c>
      <c r="BQ395" s="425"/>
      <c r="BR395" s="82">
        <f>IF($BR$11=0,"",$BR$11)</f>
      </c>
      <c r="BS395" s="42" t="s">
        <v>201</v>
      </c>
      <c r="BT395" s="424" t="s">
        <v>200</v>
      </c>
      <c r="BU395" s="425"/>
      <c r="BV395" s="41">
        <f>IF($BV$11=0,"",$BV$11)</f>
      </c>
      <c r="BW395" s="42" t="s">
        <v>201</v>
      </c>
      <c r="BX395" s="424" t="s">
        <v>200</v>
      </c>
      <c r="BY395" s="425"/>
      <c r="BZ395" s="41">
        <f>IF($BZ$11=0,"",$BZ$11)</f>
      </c>
      <c r="CA395" s="42" t="s">
        <v>201</v>
      </c>
      <c r="CB395" s="323" t="s">
        <v>42</v>
      </c>
      <c r="CC395" s="323"/>
      <c r="CD395" s="323"/>
      <c r="CE395" s="323"/>
      <c r="CF395" s="327"/>
      <c r="CH395" s="43"/>
      <c r="CI395" s="43"/>
      <c r="CJ395" s="43"/>
      <c r="CK395" s="374"/>
      <c r="CL395" s="374"/>
      <c r="CM395" s="374"/>
      <c r="CN395" s="374"/>
    </row>
    <row r="396" spans="1:84" ht="18" customHeight="1">
      <c r="A396" s="426" t="s">
        <v>163</v>
      </c>
      <c r="B396" s="44" t="s">
        <v>157</v>
      </c>
      <c r="C396" s="45" t="s">
        <v>168</v>
      </c>
      <c r="D396" s="400" t="s">
        <v>150</v>
      </c>
      <c r="E396" s="400"/>
      <c r="F396" s="400"/>
      <c r="G396" s="401"/>
      <c r="H396" s="313"/>
      <c r="I396" s="314"/>
      <c r="J396" s="314"/>
      <c r="K396" s="314"/>
      <c r="L396" s="314"/>
      <c r="M396" s="315"/>
      <c r="N396" s="316">
        <f>IF(H396="","","○")</f>
      </c>
      <c r="O396" s="317"/>
      <c r="P396" s="317"/>
      <c r="Q396" s="317"/>
      <c r="R396" s="317"/>
      <c r="S396" s="318"/>
      <c r="T396" s="423"/>
      <c r="U396" s="421"/>
      <c r="V396" s="421"/>
      <c r="W396" s="421"/>
      <c r="X396" s="385"/>
      <c r="Y396" s="386"/>
      <c r="Z396" s="386"/>
      <c r="AA396" s="387"/>
      <c r="AB396" s="385"/>
      <c r="AC396" s="386"/>
      <c r="AD396" s="386"/>
      <c r="AE396" s="387"/>
      <c r="AF396" s="385"/>
      <c r="AG396" s="386"/>
      <c r="AH396" s="386"/>
      <c r="AI396" s="387"/>
      <c r="AJ396" s="385"/>
      <c r="AK396" s="386"/>
      <c r="AL396" s="386"/>
      <c r="AM396" s="387"/>
      <c r="AN396" s="385"/>
      <c r="AO396" s="386"/>
      <c r="AP396" s="386"/>
      <c r="AQ396" s="387"/>
      <c r="AR396" s="385"/>
      <c r="AS396" s="386"/>
      <c r="AT396" s="386"/>
      <c r="AU396" s="387"/>
      <c r="AV396" s="385"/>
      <c r="AW396" s="386"/>
      <c r="AX396" s="386"/>
      <c r="AY396" s="387"/>
      <c r="AZ396" s="385"/>
      <c r="BA396" s="386"/>
      <c r="BB396" s="386"/>
      <c r="BC396" s="387"/>
      <c r="BD396" s="385"/>
      <c r="BE396" s="386"/>
      <c r="BF396" s="386"/>
      <c r="BG396" s="387"/>
      <c r="BH396" s="385"/>
      <c r="BI396" s="386"/>
      <c r="BJ396" s="386"/>
      <c r="BK396" s="387"/>
      <c r="BL396" s="385"/>
      <c r="BM396" s="386"/>
      <c r="BN396" s="386"/>
      <c r="BO396" s="387"/>
      <c r="BP396" s="385"/>
      <c r="BQ396" s="386"/>
      <c r="BR396" s="386"/>
      <c r="BS396" s="387"/>
      <c r="BT396" s="421"/>
      <c r="BU396" s="421"/>
      <c r="BV396" s="421"/>
      <c r="BW396" s="421"/>
      <c r="BX396" s="421"/>
      <c r="BY396" s="421"/>
      <c r="BZ396" s="421"/>
      <c r="CA396" s="421"/>
      <c r="CB396" s="343">
        <f>IF(SUM(T396:CA396)=0,"",SUM(T396:CA396))</f>
      </c>
      <c r="CC396" s="343"/>
      <c r="CD396" s="343"/>
      <c r="CE396" s="343"/>
      <c r="CF396" s="343"/>
    </row>
    <row r="397" spans="1:84" ht="18" customHeight="1">
      <c r="A397" s="427"/>
      <c r="B397" s="422" t="s">
        <v>156</v>
      </c>
      <c r="C397" s="45"/>
      <c r="D397" s="302" t="s">
        <v>26</v>
      </c>
      <c r="E397" s="302"/>
      <c r="F397" s="302"/>
      <c r="G397" s="303"/>
      <c r="H397" s="293"/>
      <c r="I397" s="294"/>
      <c r="J397" s="294"/>
      <c r="K397" s="294"/>
      <c r="L397" s="294"/>
      <c r="M397" s="295"/>
      <c r="N397" s="296">
        <f>IF(H397="","","○")</f>
      </c>
      <c r="O397" s="297"/>
      <c r="P397" s="297"/>
      <c r="Q397" s="297"/>
      <c r="R397" s="297"/>
      <c r="S397" s="298"/>
      <c r="T397" s="420"/>
      <c r="U397" s="378"/>
      <c r="V397" s="378"/>
      <c r="W397" s="287"/>
      <c r="X397" s="377"/>
      <c r="Y397" s="378"/>
      <c r="Z397" s="378"/>
      <c r="AA397" s="287"/>
      <c r="AB397" s="377"/>
      <c r="AC397" s="378"/>
      <c r="AD397" s="378"/>
      <c r="AE397" s="287"/>
      <c r="AF397" s="377"/>
      <c r="AG397" s="378"/>
      <c r="AH397" s="378"/>
      <c r="AI397" s="287"/>
      <c r="AJ397" s="377"/>
      <c r="AK397" s="378"/>
      <c r="AL397" s="378"/>
      <c r="AM397" s="287"/>
      <c r="AN397" s="377"/>
      <c r="AO397" s="378"/>
      <c r="AP397" s="378"/>
      <c r="AQ397" s="287"/>
      <c r="AR397" s="377"/>
      <c r="AS397" s="378"/>
      <c r="AT397" s="378"/>
      <c r="AU397" s="287"/>
      <c r="AV397" s="377"/>
      <c r="AW397" s="378"/>
      <c r="AX397" s="378"/>
      <c r="AY397" s="287"/>
      <c r="AZ397" s="377"/>
      <c r="BA397" s="378"/>
      <c r="BB397" s="378"/>
      <c r="BC397" s="287"/>
      <c r="BD397" s="377"/>
      <c r="BE397" s="378"/>
      <c r="BF397" s="378"/>
      <c r="BG397" s="287"/>
      <c r="BH397" s="377"/>
      <c r="BI397" s="378"/>
      <c r="BJ397" s="378"/>
      <c r="BK397" s="287"/>
      <c r="BL397" s="377"/>
      <c r="BM397" s="378"/>
      <c r="BN397" s="378"/>
      <c r="BO397" s="287"/>
      <c r="BP397" s="377"/>
      <c r="BQ397" s="378"/>
      <c r="BR397" s="378"/>
      <c r="BS397" s="287"/>
      <c r="BT397" s="377"/>
      <c r="BU397" s="378"/>
      <c r="BV397" s="378"/>
      <c r="BW397" s="287"/>
      <c r="BX397" s="377"/>
      <c r="BY397" s="378"/>
      <c r="BZ397" s="378"/>
      <c r="CA397" s="287"/>
      <c r="CB397" s="253">
        <f>IF(SUM(T397:CA397)=0,"",SUM(T397:CA397))</f>
      </c>
      <c r="CC397" s="253"/>
      <c r="CD397" s="253"/>
      <c r="CE397" s="253"/>
      <c r="CF397" s="253"/>
    </row>
    <row r="398" spans="1:84" ht="18" customHeight="1">
      <c r="A398" s="427"/>
      <c r="B398" s="422"/>
      <c r="C398" s="45"/>
      <c r="D398" s="45"/>
      <c r="E398" s="45"/>
      <c r="F398" s="45"/>
      <c r="G398" s="45"/>
      <c r="H398" s="293"/>
      <c r="I398" s="294"/>
      <c r="J398" s="294"/>
      <c r="K398" s="294"/>
      <c r="L398" s="294"/>
      <c r="M398" s="295"/>
      <c r="N398" s="296">
        <f>IF(H398="","","○")</f>
      </c>
      <c r="O398" s="297"/>
      <c r="P398" s="297"/>
      <c r="Q398" s="297"/>
      <c r="R398" s="297"/>
      <c r="S398" s="298"/>
      <c r="T398" s="420"/>
      <c r="U398" s="378"/>
      <c r="V398" s="378"/>
      <c r="W398" s="287"/>
      <c r="X398" s="377"/>
      <c r="Y398" s="378"/>
      <c r="Z398" s="378"/>
      <c r="AA398" s="287"/>
      <c r="AB398" s="377"/>
      <c r="AC398" s="378"/>
      <c r="AD398" s="378"/>
      <c r="AE398" s="287"/>
      <c r="AF398" s="377"/>
      <c r="AG398" s="378"/>
      <c r="AH398" s="378"/>
      <c r="AI398" s="287"/>
      <c r="AJ398" s="377"/>
      <c r="AK398" s="378"/>
      <c r="AL398" s="378"/>
      <c r="AM398" s="287"/>
      <c r="AN398" s="377"/>
      <c r="AO398" s="378"/>
      <c r="AP398" s="378"/>
      <c r="AQ398" s="287"/>
      <c r="AR398" s="377"/>
      <c r="AS398" s="378"/>
      <c r="AT398" s="378"/>
      <c r="AU398" s="287"/>
      <c r="AV398" s="377"/>
      <c r="AW398" s="378"/>
      <c r="AX398" s="378"/>
      <c r="AY398" s="287"/>
      <c r="AZ398" s="377"/>
      <c r="BA398" s="378"/>
      <c r="BB398" s="378"/>
      <c r="BC398" s="287"/>
      <c r="BD398" s="377"/>
      <c r="BE398" s="378"/>
      <c r="BF398" s="378"/>
      <c r="BG398" s="287"/>
      <c r="BH398" s="377"/>
      <c r="BI398" s="378"/>
      <c r="BJ398" s="378"/>
      <c r="BK398" s="287"/>
      <c r="BL398" s="377"/>
      <c r="BM398" s="378"/>
      <c r="BN398" s="378"/>
      <c r="BO398" s="287"/>
      <c r="BP398" s="377"/>
      <c r="BQ398" s="378"/>
      <c r="BR398" s="378"/>
      <c r="BS398" s="287"/>
      <c r="BT398" s="377"/>
      <c r="BU398" s="378"/>
      <c r="BV398" s="378"/>
      <c r="BW398" s="287"/>
      <c r="BX398" s="377"/>
      <c r="BY398" s="378"/>
      <c r="BZ398" s="378"/>
      <c r="CA398" s="287"/>
      <c r="CB398" s="253">
        <f>IF(SUM(T398:CA398)=0,"",SUM(T398:CA398))</f>
      </c>
      <c r="CC398" s="253"/>
      <c r="CD398" s="253"/>
      <c r="CE398" s="253"/>
      <c r="CF398" s="253"/>
    </row>
    <row r="399" spans="1:84" ht="18" customHeight="1">
      <c r="A399" s="427"/>
      <c r="B399" s="422"/>
      <c r="C399" s="47" t="s">
        <v>27</v>
      </c>
      <c r="D399" s="48"/>
      <c r="E399" s="419" t="s">
        <v>28</v>
      </c>
      <c r="F399" s="419"/>
      <c r="G399" s="419"/>
      <c r="H399" s="419"/>
      <c r="I399" s="419"/>
      <c r="J399" s="419"/>
      <c r="K399" s="419"/>
      <c r="L399" s="419"/>
      <c r="M399" s="49"/>
      <c r="N399" s="340" t="s">
        <v>137</v>
      </c>
      <c r="O399" s="341"/>
      <c r="P399" s="341" t="s">
        <v>137</v>
      </c>
      <c r="Q399" s="341"/>
      <c r="R399" s="341" t="s">
        <v>137</v>
      </c>
      <c r="S399" s="342"/>
      <c r="T399" s="336">
        <f>IF(SUM(T396:W398)=0,"",SUM(T396:W398))</f>
      </c>
      <c r="U399" s="253"/>
      <c r="V399" s="253"/>
      <c r="W399" s="253"/>
      <c r="X399" s="336">
        <f>IF(SUM(X396:AA398)=0,"",SUM(X396:AA398))</f>
      </c>
      <c r="Y399" s="253"/>
      <c r="Z399" s="253"/>
      <c r="AA399" s="253"/>
      <c r="AB399" s="336">
        <f>IF(SUM(AB396:AE398)=0,"",SUM(AB396:AE398))</f>
      </c>
      <c r="AC399" s="253"/>
      <c r="AD399" s="253"/>
      <c r="AE399" s="253"/>
      <c r="AF399" s="336">
        <f>IF(SUM(AF396:AI398)=0,"",SUM(AF396:AI398))</f>
      </c>
      <c r="AG399" s="253"/>
      <c r="AH399" s="253"/>
      <c r="AI399" s="253"/>
      <c r="AJ399" s="336">
        <f>IF(SUM(AJ396:AM398)=0,"",SUM(AJ396:AM398))</f>
      </c>
      <c r="AK399" s="253"/>
      <c r="AL399" s="253"/>
      <c r="AM399" s="253"/>
      <c r="AN399" s="336">
        <f>IF(SUM(AN396:AQ398)=0,"",SUM(AN396:AQ398))</f>
      </c>
      <c r="AO399" s="253"/>
      <c r="AP399" s="253"/>
      <c r="AQ399" s="253"/>
      <c r="AR399" s="336">
        <f>IF(SUM(AR396:AU398)=0,"",SUM(AR396:AU398))</f>
      </c>
      <c r="AS399" s="253"/>
      <c r="AT399" s="253"/>
      <c r="AU399" s="253"/>
      <c r="AV399" s="336">
        <f>IF(SUM(AV396:AY398)=0,"",SUM(AV396:AY398))</f>
      </c>
      <c r="AW399" s="253"/>
      <c r="AX399" s="253"/>
      <c r="AY399" s="253"/>
      <c r="AZ399" s="336">
        <f>IF(SUM(AZ396:BC398)=0,"",SUM(AZ396:BC398))</f>
      </c>
      <c r="BA399" s="253"/>
      <c r="BB399" s="253"/>
      <c r="BC399" s="253"/>
      <c r="BD399" s="336">
        <f>IF(SUM(BD396:BG398)=0,"",SUM(BD396:BG398))</f>
      </c>
      <c r="BE399" s="253"/>
      <c r="BF399" s="253"/>
      <c r="BG399" s="253"/>
      <c r="BH399" s="336">
        <f>IF(SUM(BH396:BK398)=0,"",SUM(BH396:BK398))</f>
      </c>
      <c r="BI399" s="253"/>
      <c r="BJ399" s="253"/>
      <c r="BK399" s="253"/>
      <c r="BL399" s="336">
        <f>IF(SUM(BL396:BO398)=0,"",SUM(BL396:BO398))</f>
      </c>
      <c r="BM399" s="253"/>
      <c r="BN399" s="253"/>
      <c r="BO399" s="253"/>
      <c r="BP399" s="336">
        <f>IF(SUM(BP396:BS398)=0,"",SUM(BP396:BS398))</f>
      </c>
      <c r="BQ399" s="253"/>
      <c r="BR399" s="253"/>
      <c r="BS399" s="253"/>
      <c r="BT399" s="336">
        <f>IF(SUM(BT396:BW398)=0,"",SUM(BT396:BW398))</f>
      </c>
      <c r="BU399" s="253"/>
      <c r="BV399" s="253"/>
      <c r="BW399" s="253"/>
      <c r="BX399" s="336">
        <f>IF(SUM(BX396:CA398)=0,"",SUM(BX396:CA398))</f>
      </c>
      <c r="BY399" s="253"/>
      <c r="BZ399" s="253"/>
      <c r="CA399" s="253"/>
      <c r="CB399" s="253">
        <f>SUM(CB396:CF398)</f>
        <v>0</v>
      </c>
      <c r="CC399" s="253"/>
      <c r="CD399" s="253"/>
      <c r="CE399" s="253"/>
      <c r="CF399" s="253"/>
    </row>
    <row r="400" spans="1:84" ht="18" customHeight="1" hidden="1">
      <c r="A400" s="427"/>
      <c r="B400" s="422"/>
      <c r="C400" s="50"/>
      <c r="D400" s="51"/>
      <c r="E400" s="413" t="s">
        <v>180</v>
      </c>
      <c r="F400" s="413"/>
      <c r="G400" s="413"/>
      <c r="H400" s="414"/>
      <c r="I400" s="414"/>
      <c r="J400" s="414"/>
      <c r="K400" s="414"/>
      <c r="L400" s="414"/>
      <c r="M400" s="52"/>
      <c r="N400" s="415" t="s">
        <v>137</v>
      </c>
      <c r="O400" s="416"/>
      <c r="P400" s="416" t="s">
        <v>137</v>
      </c>
      <c r="Q400" s="416"/>
      <c r="R400" s="416" t="s">
        <v>137</v>
      </c>
      <c r="S400" s="417"/>
      <c r="T400" s="418">
        <f>IF(T399="","",COUNTIF(T396:W398,"&gt;0"))</f>
      </c>
      <c r="U400" s="406"/>
      <c r="V400" s="406"/>
      <c r="W400" s="406"/>
      <c r="X400" s="406">
        <f>IF(X399="","",COUNTIF(X396:AA398,"&gt;0"))</f>
      </c>
      <c r="Y400" s="406"/>
      <c r="Z400" s="406"/>
      <c r="AA400" s="406"/>
      <c r="AB400" s="406">
        <f>IF(AB399="","",COUNTIF(AB396:AE398,"&gt;0"))</f>
      </c>
      <c r="AC400" s="406"/>
      <c r="AD400" s="406"/>
      <c r="AE400" s="406"/>
      <c r="AF400" s="406">
        <f>IF(AF399="","",COUNTIF(AF396:AI398,"&gt;0"))</f>
      </c>
      <c r="AG400" s="406"/>
      <c r="AH400" s="406"/>
      <c r="AI400" s="406"/>
      <c r="AJ400" s="406">
        <f>IF(AJ399="","",COUNTIF(AJ396:AM398,"&gt;0"))</f>
      </c>
      <c r="AK400" s="406"/>
      <c r="AL400" s="406"/>
      <c r="AM400" s="406"/>
      <c r="AN400" s="406">
        <f>IF(AN399="","",COUNTIF(AN396:AQ398,"&gt;0"))</f>
      </c>
      <c r="AO400" s="406"/>
      <c r="AP400" s="406"/>
      <c r="AQ400" s="406"/>
      <c r="AR400" s="406">
        <f>IF(AR399="","",COUNTIF(AR396:AU398,"&gt;0"))</f>
      </c>
      <c r="AS400" s="406"/>
      <c r="AT400" s="406"/>
      <c r="AU400" s="406"/>
      <c r="AV400" s="406">
        <f>IF(AV399="","",COUNTIF(AV396:AY398,"&gt;0"))</f>
      </c>
      <c r="AW400" s="406"/>
      <c r="AX400" s="406"/>
      <c r="AY400" s="406"/>
      <c r="AZ400" s="406">
        <f>IF(AZ399="","",COUNTIF(AZ396:BC398,"&gt;0"))</f>
      </c>
      <c r="BA400" s="406"/>
      <c r="BB400" s="406"/>
      <c r="BC400" s="406"/>
      <c r="BD400" s="406">
        <f>IF(BD399="","",COUNTIF(BD396:BG398,"&gt;0"))</f>
      </c>
      <c r="BE400" s="406"/>
      <c r="BF400" s="406"/>
      <c r="BG400" s="406"/>
      <c r="BH400" s="406">
        <f>IF(BH399="","",COUNTIF(BH396:BK398,"&gt;0"))</f>
      </c>
      <c r="BI400" s="406"/>
      <c r="BJ400" s="406"/>
      <c r="BK400" s="406"/>
      <c r="BL400" s="406">
        <f>IF(BL399="","",COUNTIF(BL396:BO398,"&gt;0"))</f>
      </c>
      <c r="BM400" s="406"/>
      <c r="BN400" s="406"/>
      <c r="BO400" s="406"/>
      <c r="BP400" s="407"/>
      <c r="BQ400" s="407"/>
      <c r="BR400" s="407"/>
      <c r="BS400" s="407"/>
      <c r="BT400" s="407"/>
      <c r="BU400" s="407"/>
      <c r="BV400" s="407"/>
      <c r="BW400" s="407"/>
      <c r="BX400" s="407"/>
      <c r="BY400" s="407"/>
      <c r="BZ400" s="407"/>
      <c r="CA400" s="407"/>
      <c r="CB400" s="408">
        <f>IF(SUM(T400:CA400)=0,"",SUM(T400:CA400))</f>
      </c>
      <c r="CC400" s="409"/>
      <c r="CD400" s="409"/>
      <c r="CE400" s="409"/>
      <c r="CF400" s="410"/>
    </row>
    <row r="401" spans="1:84" ht="18" customHeight="1">
      <c r="A401" s="427"/>
      <c r="B401" s="422"/>
      <c r="C401" s="45" t="s">
        <v>147</v>
      </c>
      <c r="D401" s="411" t="s">
        <v>148</v>
      </c>
      <c r="E401" s="411"/>
      <c r="F401" s="411"/>
      <c r="G401" s="412"/>
      <c r="H401" s="293"/>
      <c r="I401" s="294"/>
      <c r="J401" s="294"/>
      <c r="K401" s="294"/>
      <c r="L401" s="294"/>
      <c r="M401" s="295"/>
      <c r="N401" s="296">
        <f>IF(H401="","","○")</f>
      </c>
      <c r="O401" s="297"/>
      <c r="P401" s="297">
        <f>IF(H401="","","○")</f>
      </c>
      <c r="Q401" s="297"/>
      <c r="R401" s="375"/>
      <c r="S401" s="376"/>
      <c r="T401" s="287"/>
      <c r="U401" s="288"/>
      <c r="V401" s="288"/>
      <c r="W401" s="288"/>
      <c r="X401" s="287"/>
      <c r="Y401" s="288"/>
      <c r="Z401" s="288"/>
      <c r="AA401" s="288"/>
      <c r="AB401" s="287"/>
      <c r="AC401" s="288"/>
      <c r="AD401" s="288"/>
      <c r="AE401" s="288"/>
      <c r="AF401" s="287"/>
      <c r="AG401" s="288"/>
      <c r="AH401" s="288"/>
      <c r="AI401" s="288"/>
      <c r="AJ401" s="287"/>
      <c r="AK401" s="288"/>
      <c r="AL401" s="288"/>
      <c r="AM401" s="288"/>
      <c r="AN401" s="287"/>
      <c r="AO401" s="288"/>
      <c r="AP401" s="288"/>
      <c r="AQ401" s="288"/>
      <c r="AR401" s="287"/>
      <c r="AS401" s="288"/>
      <c r="AT401" s="288"/>
      <c r="AU401" s="288"/>
      <c r="AV401" s="287"/>
      <c r="AW401" s="288"/>
      <c r="AX401" s="288"/>
      <c r="AY401" s="288"/>
      <c r="AZ401" s="287"/>
      <c r="BA401" s="288"/>
      <c r="BB401" s="288"/>
      <c r="BC401" s="288"/>
      <c r="BD401" s="287"/>
      <c r="BE401" s="288"/>
      <c r="BF401" s="288"/>
      <c r="BG401" s="288"/>
      <c r="BH401" s="287"/>
      <c r="BI401" s="288"/>
      <c r="BJ401" s="288"/>
      <c r="BK401" s="288"/>
      <c r="BL401" s="287"/>
      <c r="BM401" s="288"/>
      <c r="BN401" s="288"/>
      <c r="BO401" s="288"/>
      <c r="BP401" s="287"/>
      <c r="BQ401" s="288"/>
      <c r="BR401" s="288"/>
      <c r="BS401" s="288"/>
      <c r="BT401" s="287"/>
      <c r="BU401" s="288"/>
      <c r="BV401" s="288"/>
      <c r="BW401" s="288"/>
      <c r="BX401" s="287"/>
      <c r="BY401" s="288"/>
      <c r="BZ401" s="288"/>
      <c r="CA401" s="288"/>
      <c r="CB401" s="253">
        <f>IF(SUM(T401:CA401)=0,"",SUM(T401:CA401))</f>
      </c>
      <c r="CC401" s="253"/>
      <c r="CD401" s="253"/>
      <c r="CE401" s="253"/>
      <c r="CF401" s="253"/>
    </row>
    <row r="402" spans="1:84" ht="18" customHeight="1">
      <c r="A402" s="427"/>
      <c r="B402" s="53" t="s">
        <v>158</v>
      </c>
      <c r="C402" s="403" t="s">
        <v>29</v>
      </c>
      <c r="D402" s="404"/>
      <c r="E402" s="404"/>
      <c r="F402" s="404"/>
      <c r="G402" s="405"/>
      <c r="H402" s="293"/>
      <c r="I402" s="294"/>
      <c r="J402" s="294"/>
      <c r="K402" s="294"/>
      <c r="L402" s="294"/>
      <c r="M402" s="295"/>
      <c r="N402" s="296">
        <f>IF(H402="","","○")</f>
      </c>
      <c r="O402" s="297"/>
      <c r="P402" s="297">
        <f>IF(H402="","","○")</f>
      </c>
      <c r="Q402" s="297"/>
      <c r="R402" s="375"/>
      <c r="S402" s="376"/>
      <c r="T402" s="287"/>
      <c r="U402" s="288"/>
      <c r="V402" s="288"/>
      <c r="W402" s="288"/>
      <c r="X402" s="287"/>
      <c r="Y402" s="288"/>
      <c r="Z402" s="288"/>
      <c r="AA402" s="288"/>
      <c r="AB402" s="287"/>
      <c r="AC402" s="288"/>
      <c r="AD402" s="288"/>
      <c r="AE402" s="288"/>
      <c r="AF402" s="287"/>
      <c r="AG402" s="288"/>
      <c r="AH402" s="288"/>
      <c r="AI402" s="288"/>
      <c r="AJ402" s="287"/>
      <c r="AK402" s="288"/>
      <c r="AL402" s="288"/>
      <c r="AM402" s="288"/>
      <c r="AN402" s="287"/>
      <c r="AO402" s="288"/>
      <c r="AP402" s="288"/>
      <c r="AQ402" s="288"/>
      <c r="AR402" s="287"/>
      <c r="AS402" s="288"/>
      <c r="AT402" s="288"/>
      <c r="AU402" s="288"/>
      <c r="AV402" s="287"/>
      <c r="AW402" s="288"/>
      <c r="AX402" s="288"/>
      <c r="AY402" s="288"/>
      <c r="AZ402" s="287"/>
      <c r="BA402" s="288"/>
      <c r="BB402" s="288"/>
      <c r="BC402" s="288"/>
      <c r="BD402" s="287"/>
      <c r="BE402" s="288"/>
      <c r="BF402" s="288"/>
      <c r="BG402" s="288"/>
      <c r="BH402" s="287"/>
      <c r="BI402" s="288"/>
      <c r="BJ402" s="288"/>
      <c r="BK402" s="288"/>
      <c r="BL402" s="287"/>
      <c r="BM402" s="288"/>
      <c r="BN402" s="288"/>
      <c r="BO402" s="288"/>
      <c r="BP402" s="287"/>
      <c r="BQ402" s="288"/>
      <c r="BR402" s="288"/>
      <c r="BS402" s="288"/>
      <c r="BT402" s="287"/>
      <c r="BU402" s="288"/>
      <c r="BV402" s="288"/>
      <c r="BW402" s="288"/>
      <c r="BX402" s="287"/>
      <c r="BY402" s="288"/>
      <c r="BZ402" s="288"/>
      <c r="CA402" s="288"/>
      <c r="CB402" s="253">
        <f>IF(SUM(T402:CA402)=0,"",SUM(T402:CA402))</f>
      </c>
      <c r="CC402" s="253"/>
      <c r="CD402" s="253"/>
      <c r="CE402" s="253"/>
      <c r="CF402" s="253"/>
    </row>
    <row r="403" spans="1:84" ht="18" customHeight="1">
      <c r="A403" s="428"/>
      <c r="B403" s="54"/>
      <c r="C403" s="55" t="s">
        <v>138</v>
      </c>
      <c r="D403" s="56"/>
      <c r="E403" s="289" t="s">
        <v>30</v>
      </c>
      <c r="F403" s="289"/>
      <c r="G403" s="289"/>
      <c r="H403" s="289"/>
      <c r="I403" s="289"/>
      <c r="J403" s="289"/>
      <c r="K403" s="289"/>
      <c r="L403" s="289"/>
      <c r="M403" s="57"/>
      <c r="N403" s="290" t="s">
        <v>137</v>
      </c>
      <c r="O403" s="291"/>
      <c r="P403" s="291" t="s">
        <v>137</v>
      </c>
      <c r="Q403" s="291"/>
      <c r="R403" s="291" t="s">
        <v>137</v>
      </c>
      <c r="S403" s="292"/>
      <c r="T403" s="285">
        <f>IF(SUM(T401:W402)=0,"",SUM(T401:W402))</f>
      </c>
      <c r="U403" s="286"/>
      <c r="V403" s="286"/>
      <c r="W403" s="286"/>
      <c r="X403" s="285">
        <f>IF(SUM(X401:AA402)=0,"",SUM(X401:AA402))</f>
      </c>
      <c r="Y403" s="286"/>
      <c r="Z403" s="286"/>
      <c r="AA403" s="286"/>
      <c r="AB403" s="285">
        <f>IF(SUM(AB401:AE402)=0,"",SUM(AB401:AE402))</f>
      </c>
      <c r="AC403" s="286"/>
      <c r="AD403" s="286"/>
      <c r="AE403" s="286"/>
      <c r="AF403" s="285">
        <f>IF(SUM(AF401:AI402)=0,"",SUM(AF401:AI402))</f>
      </c>
      <c r="AG403" s="286"/>
      <c r="AH403" s="286"/>
      <c r="AI403" s="286"/>
      <c r="AJ403" s="285">
        <f>IF(SUM(AJ401:AM402)=0,"",SUM(AJ401:AM402))</f>
      </c>
      <c r="AK403" s="286"/>
      <c r="AL403" s="286"/>
      <c r="AM403" s="286"/>
      <c r="AN403" s="285">
        <f>IF(SUM(AN401:AQ402)=0,"",SUM(AN401:AQ402))</f>
      </c>
      <c r="AO403" s="286"/>
      <c r="AP403" s="286"/>
      <c r="AQ403" s="286"/>
      <c r="AR403" s="285">
        <f>IF(SUM(AR401:AU402)=0,"",SUM(AR401:AU402))</f>
      </c>
      <c r="AS403" s="286"/>
      <c r="AT403" s="286"/>
      <c r="AU403" s="286"/>
      <c r="AV403" s="285">
        <f>IF(SUM(AV401:AY402)=0,"",SUM(AV401:AY402))</f>
      </c>
      <c r="AW403" s="286"/>
      <c r="AX403" s="286"/>
      <c r="AY403" s="286"/>
      <c r="AZ403" s="285">
        <f>IF(SUM(AZ401:BC402)=0,"",SUM(AZ401:BC402))</f>
      </c>
      <c r="BA403" s="286"/>
      <c r="BB403" s="286"/>
      <c r="BC403" s="286"/>
      <c r="BD403" s="285">
        <f>IF(SUM(BD401:BG402)=0,"",SUM(BD401:BG402))</f>
      </c>
      <c r="BE403" s="286"/>
      <c r="BF403" s="286"/>
      <c r="BG403" s="286"/>
      <c r="BH403" s="285">
        <f>IF(SUM(BH401:BK402)=0,"",SUM(BH401:BK402))</f>
      </c>
      <c r="BI403" s="286"/>
      <c r="BJ403" s="286"/>
      <c r="BK403" s="286"/>
      <c r="BL403" s="285">
        <f>IF(SUM(BL401:BO402)=0,"",SUM(BL401:BO402))</f>
      </c>
      <c r="BM403" s="286"/>
      <c r="BN403" s="286"/>
      <c r="BO403" s="286"/>
      <c r="BP403" s="285">
        <f>IF(SUM(BP401:BS402)=0,"",SUM(BP401:BS402))</f>
      </c>
      <c r="BQ403" s="286"/>
      <c r="BR403" s="286"/>
      <c r="BS403" s="286"/>
      <c r="BT403" s="285">
        <f>IF(SUM(BT401:BW402)=0,"",SUM(BT401:BW402))</f>
      </c>
      <c r="BU403" s="286"/>
      <c r="BV403" s="286"/>
      <c r="BW403" s="286"/>
      <c r="BX403" s="285">
        <f>IF(SUM(BX401:CA402)=0,"",SUM(BX401:CA402))</f>
      </c>
      <c r="BY403" s="286"/>
      <c r="BZ403" s="286"/>
      <c r="CA403" s="286"/>
      <c r="CB403" s="286">
        <f>SUM(CB401:CF402)</f>
        <v>0</v>
      </c>
      <c r="CC403" s="286"/>
      <c r="CD403" s="286"/>
      <c r="CE403" s="286"/>
      <c r="CF403" s="286"/>
    </row>
    <row r="404" spans="1:84" ht="18" customHeight="1" hidden="1">
      <c r="A404" s="46"/>
      <c r="B404" s="44"/>
      <c r="C404" s="58" t="s">
        <v>138</v>
      </c>
      <c r="D404" s="59"/>
      <c r="E404" s="281" t="s">
        <v>179</v>
      </c>
      <c r="F404" s="281"/>
      <c r="G404" s="281"/>
      <c r="H404" s="281"/>
      <c r="I404" s="281"/>
      <c r="J404" s="281"/>
      <c r="K404" s="281"/>
      <c r="L404" s="281"/>
      <c r="M404" s="60"/>
      <c r="N404" s="282" t="s">
        <v>137</v>
      </c>
      <c r="O404" s="283"/>
      <c r="P404" s="283" t="s">
        <v>137</v>
      </c>
      <c r="Q404" s="283"/>
      <c r="R404" s="283" t="s">
        <v>137</v>
      </c>
      <c r="S404" s="284"/>
      <c r="T404" s="402">
        <f>IF(T403="","",COUNTIF(T401:W402,"&gt;0"))</f>
      </c>
      <c r="U404" s="280"/>
      <c r="V404" s="280"/>
      <c r="W404" s="280"/>
      <c r="X404" s="280">
        <f>IF(X403="","",COUNTIF(X401:AA402,"&gt;0"))</f>
      </c>
      <c r="Y404" s="280"/>
      <c r="Z404" s="280"/>
      <c r="AA404" s="280"/>
      <c r="AB404" s="280">
        <f>IF(AB403="","",COUNTIF(AB401:AE402,"&gt;0"))</f>
      </c>
      <c r="AC404" s="280"/>
      <c r="AD404" s="280"/>
      <c r="AE404" s="280"/>
      <c r="AF404" s="280">
        <f>IF(AF403="","",COUNTIF(AF401:AI402,"&gt;0"))</f>
      </c>
      <c r="AG404" s="280"/>
      <c r="AH404" s="280"/>
      <c r="AI404" s="280"/>
      <c r="AJ404" s="280">
        <f>IF(AJ403="","",COUNTIF(AJ401:AM402,"&gt;0"))</f>
      </c>
      <c r="AK404" s="280"/>
      <c r="AL404" s="280"/>
      <c r="AM404" s="280"/>
      <c r="AN404" s="280">
        <f>IF(AN403="","",COUNTIF(AN401:AQ402,"&gt;0"))</f>
      </c>
      <c r="AO404" s="280"/>
      <c r="AP404" s="280"/>
      <c r="AQ404" s="280"/>
      <c r="AR404" s="280">
        <f>IF(AR403="","",COUNTIF(AR401:AU402,"&gt;0"))</f>
      </c>
      <c r="AS404" s="280"/>
      <c r="AT404" s="280"/>
      <c r="AU404" s="280"/>
      <c r="AV404" s="280">
        <f>IF(AV403="","",COUNTIF(AV401:AY402,"&gt;0"))</f>
      </c>
      <c r="AW404" s="280"/>
      <c r="AX404" s="280"/>
      <c r="AY404" s="280"/>
      <c r="AZ404" s="280">
        <f>IF(AZ403="","",COUNTIF(AZ401:BC402,"&gt;0"))</f>
      </c>
      <c r="BA404" s="280"/>
      <c r="BB404" s="280"/>
      <c r="BC404" s="280"/>
      <c r="BD404" s="280">
        <f>IF(BD403="","",COUNTIF(BD401:BG402,"&gt;0"))</f>
      </c>
      <c r="BE404" s="280"/>
      <c r="BF404" s="280"/>
      <c r="BG404" s="280"/>
      <c r="BH404" s="280">
        <f>IF(BH403="","",COUNTIF(BH401:BK402,"&gt;0"))</f>
      </c>
      <c r="BI404" s="280"/>
      <c r="BJ404" s="280"/>
      <c r="BK404" s="280"/>
      <c r="BL404" s="280">
        <f>IF(BL403="","",COUNTIF(BL401:BO402,"&gt;0"))</f>
      </c>
      <c r="BM404" s="280"/>
      <c r="BN404" s="280"/>
      <c r="BO404" s="280"/>
      <c r="BP404" s="388"/>
      <c r="BQ404" s="389"/>
      <c r="BR404" s="389"/>
      <c r="BS404" s="390"/>
      <c r="BT404" s="388"/>
      <c r="BU404" s="389"/>
      <c r="BV404" s="389"/>
      <c r="BW404" s="390"/>
      <c r="BX404" s="388"/>
      <c r="BY404" s="389"/>
      <c r="BZ404" s="389"/>
      <c r="CA404" s="390"/>
      <c r="CB404" s="391">
        <f aca="true" t="shared" si="40" ref="CB404:CB414">IF(SUM(T404:CA404)=0,"",SUM(T404:CA404))</f>
      </c>
      <c r="CC404" s="392"/>
      <c r="CD404" s="392"/>
      <c r="CE404" s="392"/>
      <c r="CF404" s="393"/>
    </row>
    <row r="405" spans="1:84" ht="18" customHeight="1">
      <c r="A405" s="394" t="s">
        <v>159</v>
      </c>
      <c r="B405" s="395"/>
      <c r="C405" s="45" t="s">
        <v>139</v>
      </c>
      <c r="D405" s="400" t="s">
        <v>36</v>
      </c>
      <c r="E405" s="400"/>
      <c r="F405" s="400"/>
      <c r="G405" s="401"/>
      <c r="H405" s="313"/>
      <c r="I405" s="314"/>
      <c r="J405" s="314"/>
      <c r="K405" s="314"/>
      <c r="L405" s="314"/>
      <c r="M405" s="315"/>
      <c r="N405" s="316">
        <f aca="true" t="shared" si="41" ref="N405:N414">IF(H405="","","○")</f>
      </c>
      <c r="O405" s="317"/>
      <c r="P405" s="317">
        <f>IF(H405="","","○")</f>
      </c>
      <c r="Q405" s="317"/>
      <c r="R405" s="383"/>
      <c r="S405" s="384"/>
      <c r="T405" s="299"/>
      <c r="U405" s="300"/>
      <c r="V405" s="300"/>
      <c r="W405" s="300"/>
      <c r="X405" s="299"/>
      <c r="Y405" s="300"/>
      <c r="Z405" s="300"/>
      <c r="AA405" s="300"/>
      <c r="AB405" s="299"/>
      <c r="AC405" s="300"/>
      <c r="AD405" s="300"/>
      <c r="AE405" s="300"/>
      <c r="AF405" s="299"/>
      <c r="AG405" s="300"/>
      <c r="AH405" s="300"/>
      <c r="AI405" s="300"/>
      <c r="AJ405" s="385"/>
      <c r="AK405" s="386"/>
      <c r="AL405" s="386"/>
      <c r="AM405" s="387"/>
      <c r="AN405" s="299"/>
      <c r="AO405" s="300"/>
      <c r="AP405" s="300"/>
      <c r="AQ405" s="300"/>
      <c r="AR405" s="299"/>
      <c r="AS405" s="300"/>
      <c r="AT405" s="300"/>
      <c r="AU405" s="300"/>
      <c r="AV405" s="299"/>
      <c r="AW405" s="300"/>
      <c r="AX405" s="300"/>
      <c r="AY405" s="300"/>
      <c r="AZ405" s="299"/>
      <c r="BA405" s="300"/>
      <c r="BB405" s="300"/>
      <c r="BC405" s="300"/>
      <c r="BD405" s="299"/>
      <c r="BE405" s="300"/>
      <c r="BF405" s="300"/>
      <c r="BG405" s="300"/>
      <c r="BH405" s="299"/>
      <c r="BI405" s="300"/>
      <c r="BJ405" s="300"/>
      <c r="BK405" s="300"/>
      <c r="BL405" s="299"/>
      <c r="BM405" s="300"/>
      <c r="BN405" s="300"/>
      <c r="BO405" s="300"/>
      <c r="BP405" s="299"/>
      <c r="BQ405" s="300"/>
      <c r="BR405" s="300"/>
      <c r="BS405" s="300"/>
      <c r="BT405" s="299"/>
      <c r="BU405" s="300"/>
      <c r="BV405" s="300"/>
      <c r="BW405" s="300"/>
      <c r="BX405" s="299"/>
      <c r="BY405" s="300"/>
      <c r="BZ405" s="300"/>
      <c r="CA405" s="300"/>
      <c r="CB405" s="343">
        <f t="shared" si="40"/>
      </c>
      <c r="CC405" s="343"/>
      <c r="CD405" s="343"/>
      <c r="CE405" s="343"/>
      <c r="CF405" s="343"/>
    </row>
    <row r="406" spans="1:84" ht="18" customHeight="1">
      <c r="A406" s="396"/>
      <c r="B406" s="397"/>
      <c r="C406" s="45"/>
      <c r="D406" s="302" t="s">
        <v>37</v>
      </c>
      <c r="E406" s="302"/>
      <c r="F406" s="302"/>
      <c r="G406" s="303"/>
      <c r="H406" s="293"/>
      <c r="I406" s="294"/>
      <c r="J406" s="294"/>
      <c r="K406" s="294"/>
      <c r="L406" s="294"/>
      <c r="M406" s="295"/>
      <c r="N406" s="296">
        <f t="shared" si="41"/>
      </c>
      <c r="O406" s="297"/>
      <c r="P406" s="297">
        <f aca="true" t="shared" si="42" ref="P406:P414">IF(H406="","","○")</f>
      </c>
      <c r="Q406" s="297"/>
      <c r="R406" s="375"/>
      <c r="S406" s="376"/>
      <c r="T406" s="299"/>
      <c r="U406" s="300"/>
      <c r="V406" s="300"/>
      <c r="W406" s="300"/>
      <c r="X406" s="377"/>
      <c r="Y406" s="378"/>
      <c r="Z406" s="378"/>
      <c r="AA406" s="287"/>
      <c r="AB406" s="377"/>
      <c r="AC406" s="378"/>
      <c r="AD406" s="378"/>
      <c r="AE406" s="287"/>
      <c r="AF406" s="377"/>
      <c r="AG406" s="378"/>
      <c r="AH406" s="378"/>
      <c r="AI406" s="287"/>
      <c r="AJ406" s="377"/>
      <c r="AK406" s="378"/>
      <c r="AL406" s="378"/>
      <c r="AM406" s="287"/>
      <c r="AN406" s="377"/>
      <c r="AO406" s="378"/>
      <c r="AP406" s="378"/>
      <c r="AQ406" s="287"/>
      <c r="AR406" s="377"/>
      <c r="AS406" s="378"/>
      <c r="AT406" s="378"/>
      <c r="AU406" s="287"/>
      <c r="AV406" s="377"/>
      <c r="AW406" s="378"/>
      <c r="AX406" s="378"/>
      <c r="AY406" s="287"/>
      <c r="AZ406" s="377"/>
      <c r="BA406" s="378"/>
      <c r="BB406" s="378"/>
      <c r="BC406" s="287"/>
      <c r="BD406" s="377"/>
      <c r="BE406" s="378"/>
      <c r="BF406" s="378"/>
      <c r="BG406" s="287"/>
      <c r="BH406" s="377"/>
      <c r="BI406" s="378"/>
      <c r="BJ406" s="378"/>
      <c r="BK406" s="287"/>
      <c r="BL406" s="377"/>
      <c r="BM406" s="378"/>
      <c r="BN406" s="378"/>
      <c r="BO406" s="287"/>
      <c r="BP406" s="377"/>
      <c r="BQ406" s="378"/>
      <c r="BR406" s="378"/>
      <c r="BS406" s="287"/>
      <c r="BT406" s="377"/>
      <c r="BU406" s="378"/>
      <c r="BV406" s="378"/>
      <c r="BW406" s="287"/>
      <c r="BX406" s="377"/>
      <c r="BY406" s="378"/>
      <c r="BZ406" s="378"/>
      <c r="CA406" s="287"/>
      <c r="CB406" s="253">
        <f t="shared" si="40"/>
      </c>
      <c r="CC406" s="253"/>
      <c r="CD406" s="253"/>
      <c r="CE406" s="253"/>
      <c r="CF406" s="253"/>
    </row>
    <row r="407" spans="1:84" ht="18" customHeight="1">
      <c r="A407" s="396"/>
      <c r="B407" s="397"/>
      <c r="C407" s="45"/>
      <c r="D407" s="302" t="s">
        <v>38</v>
      </c>
      <c r="E407" s="302"/>
      <c r="F407" s="302"/>
      <c r="G407" s="303"/>
      <c r="H407" s="293"/>
      <c r="I407" s="294"/>
      <c r="J407" s="294"/>
      <c r="K407" s="294"/>
      <c r="L407" s="294"/>
      <c r="M407" s="295"/>
      <c r="N407" s="296">
        <f t="shared" si="41"/>
      </c>
      <c r="O407" s="297"/>
      <c r="P407" s="297">
        <f t="shared" si="42"/>
      </c>
      <c r="Q407" s="297"/>
      <c r="R407" s="375"/>
      <c r="S407" s="376"/>
      <c r="T407" s="299"/>
      <c r="U407" s="300"/>
      <c r="V407" s="300"/>
      <c r="W407" s="300"/>
      <c r="X407" s="377"/>
      <c r="Y407" s="378"/>
      <c r="Z407" s="378"/>
      <c r="AA407" s="287"/>
      <c r="AB407" s="377"/>
      <c r="AC407" s="378"/>
      <c r="AD407" s="378"/>
      <c r="AE407" s="287"/>
      <c r="AF407" s="377"/>
      <c r="AG407" s="378"/>
      <c r="AH407" s="378"/>
      <c r="AI407" s="287"/>
      <c r="AJ407" s="377"/>
      <c r="AK407" s="378"/>
      <c r="AL407" s="378"/>
      <c r="AM407" s="287"/>
      <c r="AN407" s="377"/>
      <c r="AO407" s="378"/>
      <c r="AP407" s="378"/>
      <c r="AQ407" s="287"/>
      <c r="AR407" s="377"/>
      <c r="AS407" s="378"/>
      <c r="AT407" s="378"/>
      <c r="AU407" s="287"/>
      <c r="AV407" s="377"/>
      <c r="AW407" s="378"/>
      <c r="AX407" s="378"/>
      <c r="AY407" s="287"/>
      <c r="AZ407" s="377"/>
      <c r="BA407" s="378"/>
      <c r="BB407" s="378"/>
      <c r="BC407" s="287"/>
      <c r="BD407" s="377"/>
      <c r="BE407" s="378"/>
      <c r="BF407" s="378"/>
      <c r="BG407" s="287"/>
      <c r="BH407" s="377"/>
      <c r="BI407" s="378"/>
      <c r="BJ407" s="378"/>
      <c r="BK407" s="287"/>
      <c r="BL407" s="377"/>
      <c r="BM407" s="378"/>
      <c r="BN407" s="378"/>
      <c r="BO407" s="287"/>
      <c r="BP407" s="377"/>
      <c r="BQ407" s="378"/>
      <c r="BR407" s="378"/>
      <c r="BS407" s="287"/>
      <c r="BT407" s="377"/>
      <c r="BU407" s="378"/>
      <c r="BV407" s="378"/>
      <c r="BW407" s="287"/>
      <c r="BX407" s="377"/>
      <c r="BY407" s="378"/>
      <c r="BZ407" s="378"/>
      <c r="CA407" s="287"/>
      <c r="CB407" s="253">
        <f t="shared" si="40"/>
      </c>
      <c r="CC407" s="253"/>
      <c r="CD407" s="253"/>
      <c r="CE407" s="253"/>
      <c r="CF407" s="253"/>
    </row>
    <row r="408" spans="1:84" ht="18" customHeight="1">
      <c r="A408" s="396"/>
      <c r="B408" s="397"/>
      <c r="C408" s="45"/>
      <c r="D408" s="45"/>
      <c r="E408" s="45"/>
      <c r="F408" s="45"/>
      <c r="G408" s="45"/>
      <c r="H408" s="293"/>
      <c r="I408" s="294"/>
      <c r="J408" s="294"/>
      <c r="K408" s="294"/>
      <c r="L408" s="294"/>
      <c r="M408" s="295"/>
      <c r="N408" s="296">
        <f t="shared" si="41"/>
      </c>
      <c r="O408" s="297"/>
      <c r="P408" s="297">
        <f t="shared" si="42"/>
      </c>
      <c r="Q408" s="297"/>
      <c r="R408" s="375"/>
      <c r="S408" s="376"/>
      <c r="T408" s="299"/>
      <c r="U408" s="300"/>
      <c r="V408" s="300"/>
      <c r="W408" s="300"/>
      <c r="X408" s="377"/>
      <c r="Y408" s="378"/>
      <c r="Z408" s="378"/>
      <c r="AA408" s="287"/>
      <c r="AB408" s="377"/>
      <c r="AC408" s="378"/>
      <c r="AD408" s="378"/>
      <c r="AE408" s="287"/>
      <c r="AF408" s="377"/>
      <c r="AG408" s="378"/>
      <c r="AH408" s="378"/>
      <c r="AI408" s="287"/>
      <c r="AJ408" s="377"/>
      <c r="AK408" s="378"/>
      <c r="AL408" s="378"/>
      <c r="AM408" s="287"/>
      <c r="AN408" s="377"/>
      <c r="AO408" s="378"/>
      <c r="AP408" s="378"/>
      <c r="AQ408" s="287"/>
      <c r="AR408" s="377"/>
      <c r="AS408" s="378"/>
      <c r="AT408" s="378"/>
      <c r="AU408" s="287"/>
      <c r="AV408" s="377"/>
      <c r="AW408" s="378"/>
      <c r="AX408" s="378"/>
      <c r="AY408" s="287"/>
      <c r="AZ408" s="377"/>
      <c r="BA408" s="378"/>
      <c r="BB408" s="378"/>
      <c r="BC408" s="287"/>
      <c r="BD408" s="377"/>
      <c r="BE408" s="378"/>
      <c r="BF408" s="378"/>
      <c r="BG408" s="287"/>
      <c r="BH408" s="377"/>
      <c r="BI408" s="378"/>
      <c r="BJ408" s="378"/>
      <c r="BK408" s="287"/>
      <c r="BL408" s="377"/>
      <c r="BM408" s="378"/>
      <c r="BN408" s="378"/>
      <c r="BO408" s="287"/>
      <c r="BP408" s="377"/>
      <c r="BQ408" s="378"/>
      <c r="BR408" s="378"/>
      <c r="BS408" s="287"/>
      <c r="BT408" s="377"/>
      <c r="BU408" s="378"/>
      <c r="BV408" s="378"/>
      <c r="BW408" s="287"/>
      <c r="BX408" s="377"/>
      <c r="BY408" s="378"/>
      <c r="BZ408" s="378"/>
      <c r="CA408" s="287"/>
      <c r="CB408" s="253">
        <f t="shared" si="40"/>
      </c>
      <c r="CC408" s="253"/>
      <c r="CD408" s="253"/>
      <c r="CE408" s="253"/>
      <c r="CF408" s="253"/>
    </row>
    <row r="409" spans="1:84" ht="18" customHeight="1">
      <c r="A409" s="396"/>
      <c r="B409" s="397"/>
      <c r="C409" s="380" t="s">
        <v>149</v>
      </c>
      <c r="D409" s="381"/>
      <c r="E409" s="381"/>
      <c r="F409" s="381"/>
      <c r="G409" s="382"/>
      <c r="H409" s="293"/>
      <c r="I409" s="294"/>
      <c r="J409" s="294"/>
      <c r="K409" s="294"/>
      <c r="L409" s="294"/>
      <c r="M409" s="295"/>
      <c r="N409" s="296">
        <f t="shared" si="41"/>
      </c>
      <c r="O409" s="297"/>
      <c r="P409" s="297">
        <f t="shared" si="42"/>
      </c>
      <c r="Q409" s="297"/>
      <c r="R409" s="375"/>
      <c r="S409" s="376"/>
      <c r="T409" s="299"/>
      <c r="U409" s="300"/>
      <c r="V409" s="300"/>
      <c r="W409" s="300"/>
      <c r="X409" s="377"/>
      <c r="Y409" s="378"/>
      <c r="Z409" s="378"/>
      <c r="AA409" s="287"/>
      <c r="AB409" s="377"/>
      <c r="AC409" s="378"/>
      <c r="AD409" s="378"/>
      <c r="AE409" s="287"/>
      <c r="AF409" s="377"/>
      <c r="AG409" s="378"/>
      <c r="AH409" s="378"/>
      <c r="AI409" s="287"/>
      <c r="AJ409" s="377"/>
      <c r="AK409" s="378"/>
      <c r="AL409" s="378"/>
      <c r="AM409" s="287"/>
      <c r="AN409" s="377"/>
      <c r="AO409" s="378"/>
      <c r="AP409" s="378"/>
      <c r="AQ409" s="287"/>
      <c r="AR409" s="377"/>
      <c r="AS409" s="378"/>
      <c r="AT409" s="378"/>
      <c r="AU409" s="287"/>
      <c r="AV409" s="377"/>
      <c r="AW409" s="378"/>
      <c r="AX409" s="378"/>
      <c r="AY409" s="287"/>
      <c r="AZ409" s="377"/>
      <c r="BA409" s="378"/>
      <c r="BB409" s="378"/>
      <c r="BC409" s="287"/>
      <c r="BD409" s="377"/>
      <c r="BE409" s="378"/>
      <c r="BF409" s="378"/>
      <c r="BG409" s="287"/>
      <c r="BH409" s="377"/>
      <c r="BI409" s="378"/>
      <c r="BJ409" s="378"/>
      <c r="BK409" s="287"/>
      <c r="BL409" s="377"/>
      <c r="BM409" s="378"/>
      <c r="BN409" s="378"/>
      <c r="BO409" s="287"/>
      <c r="BP409" s="377"/>
      <c r="BQ409" s="378"/>
      <c r="BR409" s="378"/>
      <c r="BS409" s="287"/>
      <c r="BT409" s="377"/>
      <c r="BU409" s="378"/>
      <c r="BV409" s="378"/>
      <c r="BW409" s="287"/>
      <c r="BX409" s="377"/>
      <c r="BY409" s="378"/>
      <c r="BZ409" s="378"/>
      <c r="CA409" s="287"/>
      <c r="CB409" s="253">
        <f t="shared" si="40"/>
      </c>
      <c r="CC409" s="253"/>
      <c r="CD409" s="253"/>
      <c r="CE409" s="253"/>
      <c r="CF409" s="253"/>
    </row>
    <row r="410" spans="1:84" ht="18" customHeight="1">
      <c r="A410" s="396"/>
      <c r="B410" s="397"/>
      <c r="C410" s="380"/>
      <c r="D410" s="381"/>
      <c r="E410" s="381"/>
      <c r="F410" s="381"/>
      <c r="G410" s="382"/>
      <c r="H410" s="293"/>
      <c r="I410" s="294"/>
      <c r="J410" s="294"/>
      <c r="K410" s="294"/>
      <c r="L410" s="294"/>
      <c r="M410" s="295"/>
      <c r="N410" s="296">
        <f t="shared" si="41"/>
      </c>
      <c r="O410" s="297"/>
      <c r="P410" s="297">
        <f t="shared" si="42"/>
      </c>
      <c r="Q410" s="297"/>
      <c r="R410" s="375"/>
      <c r="S410" s="376"/>
      <c r="T410" s="299"/>
      <c r="U410" s="300"/>
      <c r="V410" s="300"/>
      <c r="W410" s="300"/>
      <c r="X410" s="377"/>
      <c r="Y410" s="378"/>
      <c r="Z410" s="378"/>
      <c r="AA410" s="287"/>
      <c r="AB410" s="377"/>
      <c r="AC410" s="378"/>
      <c r="AD410" s="378"/>
      <c r="AE410" s="287"/>
      <c r="AF410" s="377"/>
      <c r="AG410" s="378"/>
      <c r="AH410" s="378"/>
      <c r="AI410" s="287"/>
      <c r="AJ410" s="377"/>
      <c r="AK410" s="378"/>
      <c r="AL410" s="378"/>
      <c r="AM410" s="287"/>
      <c r="AN410" s="377"/>
      <c r="AO410" s="378"/>
      <c r="AP410" s="378"/>
      <c r="AQ410" s="287"/>
      <c r="AR410" s="377"/>
      <c r="AS410" s="378"/>
      <c r="AT410" s="378"/>
      <c r="AU410" s="287"/>
      <c r="AV410" s="377"/>
      <c r="AW410" s="378"/>
      <c r="AX410" s="378"/>
      <c r="AY410" s="287"/>
      <c r="AZ410" s="377"/>
      <c r="BA410" s="378"/>
      <c r="BB410" s="378"/>
      <c r="BC410" s="287"/>
      <c r="BD410" s="377"/>
      <c r="BE410" s="378"/>
      <c r="BF410" s="378"/>
      <c r="BG410" s="287"/>
      <c r="BH410" s="377"/>
      <c r="BI410" s="378"/>
      <c r="BJ410" s="378"/>
      <c r="BK410" s="287"/>
      <c r="BL410" s="377"/>
      <c r="BM410" s="378"/>
      <c r="BN410" s="378"/>
      <c r="BO410" s="287"/>
      <c r="BP410" s="377"/>
      <c r="BQ410" s="378"/>
      <c r="BR410" s="378"/>
      <c r="BS410" s="287"/>
      <c r="BT410" s="377"/>
      <c r="BU410" s="378"/>
      <c r="BV410" s="378"/>
      <c r="BW410" s="287"/>
      <c r="BX410" s="377"/>
      <c r="BY410" s="378"/>
      <c r="BZ410" s="378"/>
      <c r="CA410" s="287"/>
      <c r="CB410" s="253">
        <f t="shared" si="40"/>
      </c>
      <c r="CC410" s="253"/>
      <c r="CD410" s="253"/>
      <c r="CE410" s="253"/>
      <c r="CF410" s="253"/>
    </row>
    <row r="411" spans="1:84" ht="18" customHeight="1">
      <c r="A411" s="396"/>
      <c r="B411" s="397"/>
      <c r="C411" s="380"/>
      <c r="D411" s="381"/>
      <c r="E411" s="381"/>
      <c r="F411" s="381"/>
      <c r="G411" s="382"/>
      <c r="H411" s="293"/>
      <c r="I411" s="294"/>
      <c r="J411" s="294"/>
      <c r="K411" s="294"/>
      <c r="L411" s="294"/>
      <c r="M411" s="295"/>
      <c r="N411" s="296">
        <f t="shared" si="41"/>
      </c>
      <c r="O411" s="297"/>
      <c r="P411" s="297">
        <f t="shared" si="42"/>
      </c>
      <c r="Q411" s="297"/>
      <c r="R411" s="375"/>
      <c r="S411" s="376"/>
      <c r="T411" s="299"/>
      <c r="U411" s="300"/>
      <c r="V411" s="300"/>
      <c r="W411" s="300"/>
      <c r="X411" s="377"/>
      <c r="Y411" s="378"/>
      <c r="Z411" s="378"/>
      <c r="AA411" s="287"/>
      <c r="AB411" s="377"/>
      <c r="AC411" s="378"/>
      <c r="AD411" s="378"/>
      <c r="AE411" s="287"/>
      <c r="AF411" s="377"/>
      <c r="AG411" s="378"/>
      <c r="AH411" s="378"/>
      <c r="AI411" s="287"/>
      <c r="AJ411" s="377"/>
      <c r="AK411" s="378"/>
      <c r="AL411" s="378"/>
      <c r="AM411" s="287"/>
      <c r="AN411" s="377"/>
      <c r="AO411" s="378"/>
      <c r="AP411" s="378"/>
      <c r="AQ411" s="287"/>
      <c r="AR411" s="377"/>
      <c r="AS411" s="378"/>
      <c r="AT411" s="378"/>
      <c r="AU411" s="287"/>
      <c r="AV411" s="377"/>
      <c r="AW411" s="378"/>
      <c r="AX411" s="378"/>
      <c r="AY411" s="287"/>
      <c r="AZ411" s="377"/>
      <c r="BA411" s="378"/>
      <c r="BB411" s="378"/>
      <c r="BC411" s="287"/>
      <c r="BD411" s="377"/>
      <c r="BE411" s="378"/>
      <c r="BF411" s="378"/>
      <c r="BG411" s="287"/>
      <c r="BH411" s="377"/>
      <c r="BI411" s="378"/>
      <c r="BJ411" s="378"/>
      <c r="BK411" s="287"/>
      <c r="BL411" s="377"/>
      <c r="BM411" s="378"/>
      <c r="BN411" s="378"/>
      <c r="BO411" s="287"/>
      <c r="BP411" s="377"/>
      <c r="BQ411" s="378"/>
      <c r="BR411" s="378"/>
      <c r="BS411" s="287"/>
      <c r="BT411" s="377"/>
      <c r="BU411" s="378"/>
      <c r="BV411" s="378"/>
      <c r="BW411" s="287"/>
      <c r="BX411" s="377"/>
      <c r="BY411" s="378"/>
      <c r="BZ411" s="378"/>
      <c r="CA411" s="287"/>
      <c r="CB411" s="253">
        <f t="shared" si="40"/>
      </c>
      <c r="CC411" s="253"/>
      <c r="CD411" s="253"/>
      <c r="CE411" s="253"/>
      <c r="CF411" s="253"/>
    </row>
    <row r="412" spans="1:92" ht="18" customHeight="1">
      <c r="A412" s="396"/>
      <c r="B412" s="397"/>
      <c r="C412" s="380"/>
      <c r="D412" s="381"/>
      <c r="E412" s="381"/>
      <c r="F412" s="381"/>
      <c r="G412" s="382"/>
      <c r="H412" s="293"/>
      <c r="I412" s="294"/>
      <c r="J412" s="294"/>
      <c r="K412" s="294"/>
      <c r="L412" s="294"/>
      <c r="M412" s="295"/>
      <c r="N412" s="296">
        <f t="shared" si="41"/>
      </c>
      <c r="O412" s="297"/>
      <c r="P412" s="297">
        <f t="shared" si="42"/>
      </c>
      <c r="Q412" s="297"/>
      <c r="R412" s="375"/>
      <c r="S412" s="376"/>
      <c r="T412" s="299"/>
      <c r="U412" s="300"/>
      <c r="V412" s="300"/>
      <c r="W412" s="300"/>
      <c r="X412" s="377"/>
      <c r="Y412" s="378"/>
      <c r="Z412" s="378"/>
      <c r="AA412" s="287"/>
      <c r="AB412" s="377"/>
      <c r="AC412" s="378"/>
      <c r="AD412" s="378"/>
      <c r="AE412" s="287"/>
      <c r="AF412" s="377"/>
      <c r="AG412" s="378"/>
      <c r="AH412" s="378"/>
      <c r="AI412" s="287"/>
      <c r="AJ412" s="377"/>
      <c r="AK412" s="378"/>
      <c r="AL412" s="378"/>
      <c r="AM412" s="287"/>
      <c r="AN412" s="377"/>
      <c r="AO412" s="378"/>
      <c r="AP412" s="378"/>
      <c r="AQ412" s="287"/>
      <c r="AR412" s="377"/>
      <c r="AS412" s="378"/>
      <c r="AT412" s="378"/>
      <c r="AU412" s="287"/>
      <c r="AV412" s="377"/>
      <c r="AW412" s="378"/>
      <c r="AX412" s="378"/>
      <c r="AY412" s="287"/>
      <c r="AZ412" s="377"/>
      <c r="BA412" s="378"/>
      <c r="BB412" s="378"/>
      <c r="BC412" s="287"/>
      <c r="BD412" s="377"/>
      <c r="BE412" s="378"/>
      <c r="BF412" s="378"/>
      <c r="BG412" s="287"/>
      <c r="BH412" s="377"/>
      <c r="BI412" s="378"/>
      <c r="BJ412" s="378"/>
      <c r="BK412" s="287"/>
      <c r="BL412" s="377"/>
      <c r="BM412" s="378"/>
      <c r="BN412" s="378"/>
      <c r="BO412" s="287"/>
      <c r="BP412" s="377"/>
      <c r="BQ412" s="378"/>
      <c r="BR412" s="378"/>
      <c r="BS412" s="287"/>
      <c r="BT412" s="377"/>
      <c r="BU412" s="378"/>
      <c r="BV412" s="378"/>
      <c r="BW412" s="287"/>
      <c r="BX412" s="377"/>
      <c r="BY412" s="378"/>
      <c r="BZ412" s="378"/>
      <c r="CA412" s="287"/>
      <c r="CB412" s="253">
        <f t="shared" si="40"/>
      </c>
      <c r="CC412" s="253"/>
      <c r="CD412" s="253"/>
      <c r="CE412" s="253"/>
      <c r="CF412" s="253"/>
      <c r="CH412" s="43"/>
      <c r="CI412" s="43"/>
      <c r="CJ412" s="43"/>
      <c r="CK412" s="374"/>
      <c r="CL412" s="374"/>
      <c r="CM412" s="374"/>
      <c r="CN412" s="374"/>
    </row>
    <row r="413" spans="1:111" ht="18" customHeight="1">
      <c r="A413" s="396"/>
      <c r="B413" s="397"/>
      <c r="C413" s="380"/>
      <c r="D413" s="381"/>
      <c r="E413" s="381"/>
      <c r="F413" s="381"/>
      <c r="G413" s="382"/>
      <c r="H413" s="293"/>
      <c r="I413" s="294"/>
      <c r="J413" s="294"/>
      <c r="K413" s="294"/>
      <c r="L413" s="294"/>
      <c r="M413" s="295"/>
      <c r="N413" s="296">
        <f t="shared" si="41"/>
      </c>
      <c r="O413" s="297"/>
      <c r="P413" s="297">
        <f t="shared" si="42"/>
      </c>
      <c r="Q413" s="297"/>
      <c r="R413" s="375"/>
      <c r="S413" s="376"/>
      <c r="T413" s="299"/>
      <c r="U413" s="300"/>
      <c r="V413" s="300"/>
      <c r="W413" s="300"/>
      <c r="X413" s="377"/>
      <c r="Y413" s="378"/>
      <c r="Z413" s="378"/>
      <c r="AA413" s="287"/>
      <c r="AB413" s="377"/>
      <c r="AC413" s="378"/>
      <c r="AD413" s="378"/>
      <c r="AE413" s="287"/>
      <c r="AF413" s="377"/>
      <c r="AG413" s="378"/>
      <c r="AH413" s="378"/>
      <c r="AI413" s="287"/>
      <c r="AJ413" s="377"/>
      <c r="AK413" s="378"/>
      <c r="AL413" s="378"/>
      <c r="AM413" s="287"/>
      <c r="AN413" s="377"/>
      <c r="AO413" s="378"/>
      <c r="AP413" s="378"/>
      <c r="AQ413" s="287"/>
      <c r="AR413" s="377"/>
      <c r="AS413" s="378"/>
      <c r="AT413" s="378"/>
      <c r="AU413" s="287"/>
      <c r="AV413" s="377"/>
      <c r="AW413" s="378"/>
      <c r="AX413" s="378"/>
      <c r="AY413" s="287"/>
      <c r="AZ413" s="377"/>
      <c r="BA413" s="378"/>
      <c r="BB413" s="378"/>
      <c r="BC413" s="287"/>
      <c r="BD413" s="377"/>
      <c r="BE413" s="378"/>
      <c r="BF413" s="378"/>
      <c r="BG413" s="287"/>
      <c r="BH413" s="377"/>
      <c r="BI413" s="378"/>
      <c r="BJ413" s="378"/>
      <c r="BK413" s="287"/>
      <c r="BL413" s="377"/>
      <c r="BM413" s="378"/>
      <c r="BN413" s="378"/>
      <c r="BO413" s="287"/>
      <c r="BP413" s="377"/>
      <c r="BQ413" s="378"/>
      <c r="BR413" s="378"/>
      <c r="BS413" s="287"/>
      <c r="BT413" s="377"/>
      <c r="BU413" s="378"/>
      <c r="BV413" s="378"/>
      <c r="BW413" s="287"/>
      <c r="BX413" s="377"/>
      <c r="BY413" s="378"/>
      <c r="BZ413" s="378"/>
      <c r="CA413" s="287"/>
      <c r="CB413" s="253">
        <f t="shared" si="40"/>
      </c>
      <c r="CC413" s="253"/>
      <c r="CD413" s="253"/>
      <c r="CE413" s="253"/>
      <c r="CF413" s="253"/>
      <c r="CH413" s="61"/>
      <c r="CI413" s="379"/>
      <c r="CJ413" s="379"/>
      <c r="CK413" s="374"/>
      <c r="CL413" s="374"/>
      <c r="CM413" s="374"/>
      <c r="CN413" s="374"/>
      <c r="CO413" s="374"/>
      <c r="CP413" s="374"/>
      <c r="CQ413" s="374"/>
      <c r="CR413" s="374"/>
      <c r="CS413" s="374"/>
      <c r="CT413" s="374"/>
      <c r="CU413" s="374"/>
      <c r="CV413" s="374"/>
      <c r="CW413" s="374"/>
      <c r="CX413" s="374"/>
      <c r="CY413" s="374"/>
      <c r="CZ413" s="374"/>
      <c r="DA413" s="374"/>
      <c r="DB413" s="374"/>
      <c r="DC413" s="374"/>
      <c r="DD413" s="374"/>
      <c r="DE413" s="4"/>
      <c r="DF413" s="4"/>
      <c r="DG413" s="4"/>
    </row>
    <row r="414" spans="1:111" ht="18" customHeight="1">
      <c r="A414" s="396"/>
      <c r="B414" s="397"/>
      <c r="C414" s="63"/>
      <c r="D414" s="64"/>
      <c r="E414" s="64"/>
      <c r="F414" s="64"/>
      <c r="G414" s="65"/>
      <c r="H414" s="293"/>
      <c r="I414" s="294"/>
      <c r="J414" s="294"/>
      <c r="K414" s="294"/>
      <c r="L414" s="294"/>
      <c r="M414" s="295"/>
      <c r="N414" s="296">
        <f t="shared" si="41"/>
      </c>
      <c r="O414" s="297"/>
      <c r="P414" s="297">
        <f t="shared" si="42"/>
      </c>
      <c r="Q414" s="297"/>
      <c r="R414" s="375"/>
      <c r="S414" s="376"/>
      <c r="T414" s="299"/>
      <c r="U414" s="300"/>
      <c r="V414" s="300"/>
      <c r="W414" s="300"/>
      <c r="X414" s="372"/>
      <c r="Y414" s="373"/>
      <c r="Z414" s="373"/>
      <c r="AA414" s="299"/>
      <c r="AB414" s="372"/>
      <c r="AC414" s="373"/>
      <c r="AD414" s="373"/>
      <c r="AE414" s="299"/>
      <c r="AF414" s="372"/>
      <c r="AG414" s="373"/>
      <c r="AH414" s="373"/>
      <c r="AI414" s="299"/>
      <c r="AJ414" s="377"/>
      <c r="AK414" s="378"/>
      <c r="AL414" s="378"/>
      <c r="AM414" s="287"/>
      <c r="AN414" s="372"/>
      <c r="AO414" s="373"/>
      <c r="AP414" s="373"/>
      <c r="AQ414" s="299"/>
      <c r="AR414" s="372"/>
      <c r="AS414" s="373"/>
      <c r="AT414" s="373"/>
      <c r="AU414" s="299"/>
      <c r="AV414" s="372"/>
      <c r="AW414" s="373"/>
      <c r="AX414" s="373"/>
      <c r="AY414" s="299"/>
      <c r="AZ414" s="372"/>
      <c r="BA414" s="373"/>
      <c r="BB414" s="373"/>
      <c r="BC414" s="299"/>
      <c r="BD414" s="372"/>
      <c r="BE414" s="373"/>
      <c r="BF414" s="373"/>
      <c r="BG414" s="299"/>
      <c r="BH414" s="372"/>
      <c r="BI414" s="373"/>
      <c r="BJ414" s="373"/>
      <c r="BK414" s="299"/>
      <c r="BL414" s="372"/>
      <c r="BM414" s="373"/>
      <c r="BN414" s="373"/>
      <c r="BO414" s="299"/>
      <c r="BP414" s="372"/>
      <c r="BQ414" s="373"/>
      <c r="BR414" s="373"/>
      <c r="BS414" s="299"/>
      <c r="BT414" s="372"/>
      <c r="BU414" s="373"/>
      <c r="BV414" s="373"/>
      <c r="BW414" s="299"/>
      <c r="BX414" s="372"/>
      <c r="BY414" s="373"/>
      <c r="BZ414" s="373"/>
      <c r="CA414" s="299"/>
      <c r="CB414" s="253">
        <f t="shared" si="40"/>
      </c>
      <c r="CC414" s="253"/>
      <c r="CD414" s="253"/>
      <c r="CE414" s="253"/>
      <c r="CF414" s="253"/>
      <c r="CH414" s="61"/>
      <c r="CI414" s="61"/>
      <c r="CJ414" s="62"/>
      <c r="CK414" s="62"/>
      <c r="CL414" s="4"/>
      <c r="CM414" s="4"/>
      <c r="CN414" s="4"/>
      <c r="CO414" s="4"/>
      <c r="CP414" s="4"/>
      <c r="CQ414" s="4"/>
      <c r="CR414" s="4"/>
      <c r="CS414" s="3"/>
      <c r="CT414" s="4"/>
      <c r="CU414" s="4"/>
      <c r="CV414" s="4"/>
      <c r="CW414" s="4"/>
      <c r="CX414" s="4"/>
      <c r="CY414" s="3"/>
      <c r="CZ414" s="4"/>
      <c r="DA414" s="4"/>
      <c r="DB414" s="4"/>
      <c r="DC414" s="4"/>
      <c r="DD414" s="4"/>
      <c r="DE414" s="4"/>
      <c r="DF414" s="4"/>
      <c r="DG414" s="4"/>
    </row>
    <row r="415" spans="1:107" ht="18" customHeight="1">
      <c r="A415" s="396"/>
      <c r="B415" s="397"/>
      <c r="C415" s="55" t="s">
        <v>140</v>
      </c>
      <c r="D415" s="56"/>
      <c r="E415" s="289" t="s">
        <v>31</v>
      </c>
      <c r="F415" s="289"/>
      <c r="G415" s="289"/>
      <c r="H415" s="289"/>
      <c r="I415" s="289"/>
      <c r="J415" s="289"/>
      <c r="K415" s="289"/>
      <c r="L415" s="289"/>
      <c r="M415" s="57"/>
      <c r="N415" s="290" t="s">
        <v>137</v>
      </c>
      <c r="O415" s="291"/>
      <c r="P415" s="291" t="s">
        <v>137</v>
      </c>
      <c r="Q415" s="291"/>
      <c r="R415" s="291" t="s">
        <v>137</v>
      </c>
      <c r="S415" s="292"/>
      <c r="T415" s="285">
        <f>IF(SUM(T405:W414)=0,"",SUM(T405:W414))</f>
      </c>
      <c r="U415" s="286"/>
      <c r="V415" s="286"/>
      <c r="W415" s="286"/>
      <c r="X415" s="285">
        <f>IF(SUM(X405:AA414)=0,"",SUM(X405:AA414))</f>
      </c>
      <c r="Y415" s="286"/>
      <c r="Z415" s="286"/>
      <c r="AA415" s="286"/>
      <c r="AB415" s="285">
        <f>IF(SUM(AB405:AE414)=0,"",SUM(AB405:AE414))</f>
      </c>
      <c r="AC415" s="286"/>
      <c r="AD415" s="286"/>
      <c r="AE415" s="286"/>
      <c r="AF415" s="285">
        <f>IF(SUM(AF405:AI414)=0,"",SUM(AF405:AI414))</f>
      </c>
      <c r="AG415" s="286"/>
      <c r="AH415" s="286"/>
      <c r="AI415" s="286"/>
      <c r="AJ415" s="285">
        <f>IF(SUM(AJ405:AM414)=0,"",SUM(AJ405:AM414))</f>
      </c>
      <c r="AK415" s="286"/>
      <c r="AL415" s="286"/>
      <c r="AM415" s="286"/>
      <c r="AN415" s="285">
        <f>IF(SUM(AN405:AQ414)=0,"",SUM(AN405:AQ414))</f>
      </c>
      <c r="AO415" s="286"/>
      <c r="AP415" s="286"/>
      <c r="AQ415" s="286"/>
      <c r="AR415" s="285">
        <f>IF(SUM(AR405:AU414)=0,"",SUM(AR405:AU414))</f>
      </c>
      <c r="AS415" s="286"/>
      <c r="AT415" s="286"/>
      <c r="AU415" s="286"/>
      <c r="AV415" s="285">
        <f>IF(SUM(AV405:AY414)=0,"",SUM(AV405:AY414))</f>
      </c>
      <c r="AW415" s="286"/>
      <c r="AX415" s="286"/>
      <c r="AY415" s="286"/>
      <c r="AZ415" s="285">
        <f>IF(SUM(AZ405:BC414)=0,"",SUM(AZ405:BC414))</f>
      </c>
      <c r="BA415" s="286"/>
      <c r="BB415" s="286"/>
      <c r="BC415" s="286"/>
      <c r="BD415" s="285">
        <f>IF(SUM(BD405:BG414)=0,"",SUM(BD405:BG414))</f>
      </c>
      <c r="BE415" s="286"/>
      <c r="BF415" s="286"/>
      <c r="BG415" s="286"/>
      <c r="BH415" s="285">
        <f>IF(SUM(BH405:BK414)=0,"",SUM(BH405:BK414))</f>
      </c>
      <c r="BI415" s="286"/>
      <c r="BJ415" s="286"/>
      <c r="BK415" s="286"/>
      <c r="BL415" s="285">
        <f>IF(SUM(BL405:BO414)=0,"",SUM(BL405:BO414))</f>
      </c>
      <c r="BM415" s="286"/>
      <c r="BN415" s="286"/>
      <c r="BO415" s="286"/>
      <c r="BP415" s="285">
        <f>IF(SUM(BP405:BS414)=0,"",SUM(BP405:BS414))</f>
      </c>
      <c r="BQ415" s="286"/>
      <c r="BR415" s="286"/>
      <c r="BS415" s="286"/>
      <c r="BT415" s="285">
        <f>IF(SUM(BT405:BW414)=0,"",SUM(BT405:BW414))</f>
      </c>
      <c r="BU415" s="286"/>
      <c r="BV415" s="286"/>
      <c r="BW415" s="286"/>
      <c r="BX415" s="285">
        <f>IF(SUM(BX405:CA414)=0,"",SUM(BX405:CA414))</f>
      </c>
      <c r="BY415" s="286"/>
      <c r="BZ415" s="286"/>
      <c r="CA415" s="286"/>
      <c r="CB415" s="286">
        <f>SUM(CB405:CF414)</f>
        <v>0</v>
      </c>
      <c r="CC415" s="286"/>
      <c r="CD415" s="286"/>
      <c r="CE415" s="286"/>
      <c r="CF415" s="286"/>
      <c r="CH415" s="62"/>
      <c r="CI415" s="66"/>
      <c r="CJ415" s="61"/>
      <c r="CK415" s="66"/>
      <c r="CL415" s="3"/>
      <c r="CM415" s="5"/>
      <c r="CN415" s="3"/>
      <c r="CO415" s="6"/>
      <c r="CQ415" s="6"/>
      <c r="CS415" s="6"/>
      <c r="CU415" s="6"/>
      <c r="CW415" s="6"/>
      <c r="CY415" s="6"/>
      <c r="DA415" s="6"/>
      <c r="DC415" s="6"/>
    </row>
    <row r="416" spans="1:107" ht="18" customHeight="1" hidden="1">
      <c r="A416" s="396"/>
      <c r="B416" s="397"/>
      <c r="C416" s="67" t="s">
        <v>203</v>
      </c>
      <c r="D416" s="68"/>
      <c r="E416" s="472" t="s">
        <v>204</v>
      </c>
      <c r="F416" s="472"/>
      <c r="G416" s="472"/>
      <c r="H416" s="472"/>
      <c r="I416" s="472"/>
      <c r="J416" s="472"/>
      <c r="K416" s="472"/>
      <c r="L416" s="472"/>
      <c r="M416" s="69"/>
      <c r="N416" s="368" t="s">
        <v>137</v>
      </c>
      <c r="O416" s="369"/>
      <c r="P416" s="369" t="s">
        <v>137</v>
      </c>
      <c r="Q416" s="369"/>
      <c r="R416" s="369" t="s">
        <v>137</v>
      </c>
      <c r="S416" s="370"/>
      <c r="T416" s="371">
        <f>IF(T415="","",COUNTIF(T405:W414,"&gt;0"))</f>
      </c>
      <c r="U416" s="361"/>
      <c r="V416" s="361"/>
      <c r="W416" s="361"/>
      <c r="X416" s="361">
        <f>IF(X415="","",COUNTIF(X405:AA414,"&gt;0"))</f>
      </c>
      <c r="Y416" s="361"/>
      <c r="Z416" s="361"/>
      <c r="AA416" s="361"/>
      <c r="AB416" s="361">
        <f>IF(AB415="","",COUNTIF(AB405:AE414,"&gt;0"))</f>
      </c>
      <c r="AC416" s="361"/>
      <c r="AD416" s="361"/>
      <c r="AE416" s="361"/>
      <c r="AF416" s="361">
        <f>IF(AF415="","",COUNTIF(AF405:AI414,"&gt;0"))</f>
      </c>
      <c r="AG416" s="361"/>
      <c r="AH416" s="361"/>
      <c r="AI416" s="361"/>
      <c r="AJ416" s="361">
        <f>IF(AJ415="","",COUNTIF(AJ405:AM414,"&gt;0"))</f>
      </c>
      <c r="AK416" s="361"/>
      <c r="AL416" s="361"/>
      <c r="AM416" s="361"/>
      <c r="AN416" s="361">
        <f>IF(AN415="","",COUNTIF(AN405:AQ414,"&gt;0"))</f>
      </c>
      <c r="AO416" s="361"/>
      <c r="AP416" s="361"/>
      <c r="AQ416" s="361"/>
      <c r="AR416" s="361">
        <f>IF(AR415="","",COUNTIF(AR405:AU414,"&gt;0"))</f>
      </c>
      <c r="AS416" s="361"/>
      <c r="AT416" s="361"/>
      <c r="AU416" s="361"/>
      <c r="AV416" s="361">
        <f>IF(AV415="","",COUNTIF(AV405:AY414,"&gt;0"))</f>
      </c>
      <c r="AW416" s="361"/>
      <c r="AX416" s="361"/>
      <c r="AY416" s="361"/>
      <c r="AZ416" s="361">
        <f>IF(AZ415="","",COUNTIF(AZ405:BC414,"&gt;0"))</f>
      </c>
      <c r="BA416" s="361"/>
      <c r="BB416" s="361"/>
      <c r="BC416" s="361"/>
      <c r="BD416" s="361">
        <f>IF(BD415="","",COUNTIF(BD405:BG414,"&gt;0"))</f>
      </c>
      <c r="BE416" s="361"/>
      <c r="BF416" s="361"/>
      <c r="BG416" s="361"/>
      <c r="BH416" s="361">
        <f>IF(BH415="","",COUNTIF(BH405:BK414,"&gt;0"))</f>
      </c>
      <c r="BI416" s="361"/>
      <c r="BJ416" s="361"/>
      <c r="BK416" s="361"/>
      <c r="BL416" s="361">
        <f>IF(BL415="","",COUNTIF(BL405:BO414,"&gt;0"))</f>
      </c>
      <c r="BM416" s="361"/>
      <c r="BN416" s="361"/>
      <c r="BO416" s="361"/>
      <c r="BP416" s="362"/>
      <c r="BQ416" s="363"/>
      <c r="BR416" s="363"/>
      <c r="BS416" s="364"/>
      <c r="BT416" s="362"/>
      <c r="BU416" s="363"/>
      <c r="BV416" s="363"/>
      <c r="BW416" s="364"/>
      <c r="BX416" s="362"/>
      <c r="BY416" s="363"/>
      <c r="BZ416" s="363"/>
      <c r="CA416" s="364"/>
      <c r="CB416" s="365">
        <f>IF(SUM(T416:CA416)=0,"",SUM(T416:CA416))</f>
      </c>
      <c r="CC416" s="366"/>
      <c r="CD416" s="366"/>
      <c r="CE416" s="366"/>
      <c r="CF416" s="367"/>
      <c r="CH416" s="62"/>
      <c r="CI416" s="66"/>
      <c r="CJ416" s="61"/>
      <c r="CK416" s="66"/>
      <c r="CL416" s="3"/>
      <c r="CM416" s="5"/>
      <c r="CN416" s="3"/>
      <c r="CO416" s="6"/>
      <c r="CQ416" s="6"/>
      <c r="CS416" s="6"/>
      <c r="CU416" s="6"/>
      <c r="CW416" s="6"/>
      <c r="CY416" s="6"/>
      <c r="DA416" s="6"/>
      <c r="DC416" s="6"/>
    </row>
    <row r="417" spans="1:92" ht="18" customHeight="1">
      <c r="A417" s="396"/>
      <c r="B417" s="397"/>
      <c r="C417" s="70" t="s">
        <v>141</v>
      </c>
      <c r="D417" s="358" t="s">
        <v>32</v>
      </c>
      <c r="E417" s="358"/>
      <c r="F417" s="358"/>
      <c r="G417" s="358"/>
      <c r="H417" s="359"/>
      <c r="I417" s="275" t="s">
        <v>207</v>
      </c>
      <c r="J417" s="276"/>
      <c r="K417" s="276"/>
      <c r="L417" s="276"/>
      <c r="M417" s="277"/>
      <c r="N417" s="263" t="s">
        <v>137</v>
      </c>
      <c r="O417" s="264"/>
      <c r="P417" s="264" t="s">
        <v>137</v>
      </c>
      <c r="Q417" s="264"/>
      <c r="R417" s="264" t="s">
        <v>137</v>
      </c>
      <c r="S417" s="266"/>
      <c r="T417" s="360">
        <f>IF(SUM(T403,T415)=0,"",SUM(T403,T415))</f>
      </c>
      <c r="U417" s="343"/>
      <c r="V417" s="343"/>
      <c r="W417" s="343"/>
      <c r="X417" s="343">
        <f>IF(SUM(X403,X415)=0,"",SUM(X403,X415))</f>
      </c>
      <c r="Y417" s="343"/>
      <c r="Z417" s="343"/>
      <c r="AA417" s="343"/>
      <c r="AB417" s="343">
        <f>IF(SUM(AB403,AB415)=0,"",SUM(AB403,AB415))</f>
      </c>
      <c r="AC417" s="343"/>
      <c r="AD417" s="343"/>
      <c r="AE417" s="343"/>
      <c r="AF417" s="343">
        <f>IF(SUM(AF403,AF415)=0,"",SUM(AF403,AF415))</f>
      </c>
      <c r="AG417" s="343"/>
      <c r="AH417" s="343"/>
      <c r="AI417" s="343"/>
      <c r="AJ417" s="343">
        <f>IF(SUM(AJ403,AJ415)=0,"",SUM(AJ403,AJ415))</f>
      </c>
      <c r="AK417" s="343"/>
      <c r="AL417" s="343"/>
      <c r="AM417" s="343"/>
      <c r="AN417" s="343">
        <f>IF(SUM(AN403,AN415)=0,"",SUM(AN403,AN415))</f>
      </c>
      <c r="AO417" s="343"/>
      <c r="AP417" s="343"/>
      <c r="AQ417" s="343"/>
      <c r="AR417" s="343">
        <f>IF(SUM(AR403,AR415)=0,"",SUM(AR403,AR415))</f>
      </c>
      <c r="AS417" s="343"/>
      <c r="AT417" s="343"/>
      <c r="AU417" s="343"/>
      <c r="AV417" s="343">
        <f>IF(SUM(AV403,AV415)=0,"",SUM(AV403,AV415))</f>
      </c>
      <c r="AW417" s="343"/>
      <c r="AX417" s="343"/>
      <c r="AY417" s="343"/>
      <c r="AZ417" s="343">
        <f>IF(SUM(AZ403,AZ415)=0,"",SUM(AZ403,AZ415))</f>
      </c>
      <c r="BA417" s="343"/>
      <c r="BB417" s="343"/>
      <c r="BC417" s="343"/>
      <c r="BD417" s="343">
        <f>IF(SUM(BD403,BD415)=0,"",SUM(BD403,BD415))</f>
      </c>
      <c r="BE417" s="343"/>
      <c r="BF417" s="343"/>
      <c r="BG417" s="343"/>
      <c r="BH417" s="343">
        <f>IF(SUM(BH403,BH415)=0,"",SUM(BH403,BH415))</f>
      </c>
      <c r="BI417" s="343"/>
      <c r="BJ417" s="343"/>
      <c r="BK417" s="343"/>
      <c r="BL417" s="343">
        <f>IF(SUM(BL403,BL415)=0,"",SUM(BL403,BL415))</f>
      </c>
      <c r="BM417" s="343"/>
      <c r="BN417" s="343"/>
      <c r="BO417" s="343"/>
      <c r="BP417" s="343">
        <f>IF(SUM(BP403,BP415)=0,"",SUM(BP403,BP415))</f>
      </c>
      <c r="BQ417" s="343"/>
      <c r="BR417" s="343"/>
      <c r="BS417" s="343"/>
      <c r="BT417" s="343">
        <f>IF(SUM(BT403,BT415)=0,"",SUM(BT403,BT415))</f>
      </c>
      <c r="BU417" s="343"/>
      <c r="BV417" s="343"/>
      <c r="BW417" s="343"/>
      <c r="BX417" s="343">
        <f>IF(SUM(BX403,BX415)=0,"",SUM(BX403,BX415))</f>
      </c>
      <c r="BY417" s="343"/>
      <c r="BZ417" s="343"/>
      <c r="CA417" s="343"/>
      <c r="CB417" s="301">
        <f>CB403+CB415</f>
        <v>0</v>
      </c>
      <c r="CC417" s="301"/>
      <c r="CD417" s="301"/>
      <c r="CE417" s="301"/>
      <c r="CF417" s="301"/>
      <c r="CH417" s="62"/>
      <c r="CI417" s="61"/>
      <c r="CJ417" s="61"/>
      <c r="CK417" s="61"/>
      <c r="CL417" s="3"/>
      <c r="CM417" s="3"/>
      <c r="CN417" s="3"/>
    </row>
    <row r="418" spans="1:92" ht="12" customHeight="1">
      <c r="A418" s="396"/>
      <c r="B418" s="397"/>
      <c r="C418" s="70"/>
      <c r="D418" s="344" t="s">
        <v>142</v>
      </c>
      <c r="E418" s="344"/>
      <c r="F418" s="344"/>
      <c r="G418" s="344"/>
      <c r="H418" s="345"/>
      <c r="I418" s="348" t="s">
        <v>210</v>
      </c>
      <c r="J418" s="349"/>
      <c r="K418" s="349"/>
      <c r="L418" s="349"/>
      <c r="M418" s="350"/>
      <c r="N418" s="331" t="s">
        <v>137</v>
      </c>
      <c r="O418" s="332"/>
      <c r="P418" s="334" t="s">
        <v>137</v>
      </c>
      <c r="Q418" s="332"/>
      <c r="R418" s="334" t="s">
        <v>137</v>
      </c>
      <c r="S418" s="329"/>
      <c r="T418" s="267">
        <f>IF(SUM(T404,T416)=0,"",SUM(T404,T416))</f>
      </c>
      <c r="U418" s="239"/>
      <c r="V418" s="239"/>
      <c r="W418" s="237" t="s">
        <v>136</v>
      </c>
      <c r="X418" s="251">
        <f>IF(SUM(X404,X416)=0,"",SUM(X404,X416))</f>
      </c>
      <c r="Y418" s="239"/>
      <c r="Z418" s="239"/>
      <c r="AA418" s="237" t="s">
        <v>136</v>
      </c>
      <c r="AB418" s="251">
        <f>IF(SUM(AB404,AB416)=0,"",SUM(AB404,AB416))</f>
      </c>
      <c r="AC418" s="239"/>
      <c r="AD418" s="239"/>
      <c r="AE418" s="237" t="s">
        <v>136</v>
      </c>
      <c r="AF418" s="251">
        <f>IF(SUM(AF404,AF416)=0,"",SUM(AF404,AF416))</f>
      </c>
      <c r="AG418" s="239"/>
      <c r="AH418" s="239"/>
      <c r="AI418" s="237" t="s">
        <v>136</v>
      </c>
      <c r="AJ418" s="251">
        <f>IF(SUM(AJ404,AJ416)=0,"",SUM(AJ404,AJ416))</f>
      </c>
      <c r="AK418" s="239"/>
      <c r="AL418" s="239"/>
      <c r="AM418" s="237" t="s">
        <v>136</v>
      </c>
      <c r="AN418" s="251">
        <f>IF(SUM(AN404,AN416)=0,"",SUM(AN404,AN416))</f>
      </c>
      <c r="AO418" s="239"/>
      <c r="AP418" s="239"/>
      <c r="AQ418" s="237" t="s">
        <v>136</v>
      </c>
      <c r="AR418" s="251">
        <f>IF(SUM(AR404,AR416)=0,"",SUM(AR404,AR416))</f>
      </c>
      <c r="AS418" s="239"/>
      <c r="AT418" s="239"/>
      <c r="AU418" s="237" t="s">
        <v>136</v>
      </c>
      <c r="AV418" s="251">
        <f>IF(SUM(AV404,AV416)=0,"",SUM(AV404,AV416))</f>
      </c>
      <c r="AW418" s="239"/>
      <c r="AX418" s="239"/>
      <c r="AY418" s="237" t="s">
        <v>136</v>
      </c>
      <c r="AZ418" s="251">
        <f>IF(SUM(AZ404,AZ416)=0,"",SUM(AZ404,AZ416))</f>
      </c>
      <c r="BA418" s="239"/>
      <c r="BB418" s="239"/>
      <c r="BC418" s="237" t="s">
        <v>136</v>
      </c>
      <c r="BD418" s="251">
        <f>IF(SUM(BD404,BD416)=0,"",SUM(BD404,BD416))</f>
      </c>
      <c r="BE418" s="239"/>
      <c r="BF418" s="239"/>
      <c r="BG418" s="237" t="s">
        <v>136</v>
      </c>
      <c r="BH418" s="251">
        <f>IF(SUM(BH404,BH416)=0,"",SUM(BH404,BH416))</f>
      </c>
      <c r="BI418" s="239"/>
      <c r="BJ418" s="239"/>
      <c r="BK418" s="237" t="s">
        <v>136</v>
      </c>
      <c r="BL418" s="251">
        <f>IF(SUM(BL404,BL416)=0,"",SUM(BL404,BL416))</f>
      </c>
      <c r="BM418" s="239"/>
      <c r="BN418" s="239"/>
      <c r="BO418" s="237" t="s">
        <v>136</v>
      </c>
      <c r="BP418" s="305"/>
      <c r="BQ418" s="305"/>
      <c r="BR418" s="305"/>
      <c r="BS418" s="306"/>
      <c r="BT418" s="304"/>
      <c r="BU418" s="305"/>
      <c r="BV418" s="305"/>
      <c r="BW418" s="306"/>
      <c r="BX418" s="304"/>
      <c r="BY418" s="305"/>
      <c r="BZ418" s="305"/>
      <c r="CA418" s="306"/>
      <c r="CB418" s="247">
        <f>SUM(T418:CA419)</f>
        <v>0</v>
      </c>
      <c r="CC418" s="248"/>
      <c r="CD418" s="248"/>
      <c r="CE418" s="248"/>
      <c r="CF418" s="237" t="s">
        <v>169</v>
      </c>
      <c r="CH418" s="62"/>
      <c r="CI418" s="61"/>
      <c r="CJ418" s="61"/>
      <c r="CK418" s="61"/>
      <c r="CL418" s="3"/>
      <c r="CM418" s="3"/>
      <c r="CN418" s="3"/>
    </row>
    <row r="419" spans="1:92" ht="6" customHeight="1">
      <c r="A419" s="396"/>
      <c r="B419" s="397"/>
      <c r="C419" s="70"/>
      <c r="D419" s="346"/>
      <c r="E419" s="346"/>
      <c r="F419" s="346"/>
      <c r="G419" s="346"/>
      <c r="H419" s="347"/>
      <c r="I419" s="351"/>
      <c r="J419" s="352"/>
      <c r="K419" s="352"/>
      <c r="L419" s="352"/>
      <c r="M419" s="353"/>
      <c r="N419" s="354"/>
      <c r="O419" s="355"/>
      <c r="P419" s="256"/>
      <c r="Q419" s="355"/>
      <c r="R419" s="256"/>
      <c r="S419" s="356"/>
      <c r="T419" s="268"/>
      <c r="U419" s="240"/>
      <c r="V419" s="240"/>
      <c r="W419" s="357"/>
      <c r="X419" s="252"/>
      <c r="Y419" s="240"/>
      <c r="Z419" s="240"/>
      <c r="AA419" s="238"/>
      <c r="AB419" s="252"/>
      <c r="AC419" s="240"/>
      <c r="AD419" s="240"/>
      <c r="AE419" s="238"/>
      <c r="AF419" s="252"/>
      <c r="AG419" s="240"/>
      <c r="AH419" s="240"/>
      <c r="AI419" s="238"/>
      <c r="AJ419" s="252"/>
      <c r="AK419" s="240"/>
      <c r="AL419" s="240"/>
      <c r="AM419" s="238"/>
      <c r="AN419" s="252"/>
      <c r="AO419" s="240"/>
      <c r="AP419" s="240"/>
      <c r="AQ419" s="238"/>
      <c r="AR419" s="252"/>
      <c r="AS419" s="240"/>
      <c r="AT419" s="240"/>
      <c r="AU419" s="238"/>
      <c r="AV419" s="252"/>
      <c r="AW419" s="240"/>
      <c r="AX419" s="240"/>
      <c r="AY419" s="238"/>
      <c r="AZ419" s="252"/>
      <c r="BA419" s="240"/>
      <c r="BB419" s="240"/>
      <c r="BC419" s="238"/>
      <c r="BD419" s="252"/>
      <c r="BE419" s="240"/>
      <c r="BF419" s="240"/>
      <c r="BG419" s="238"/>
      <c r="BH419" s="252"/>
      <c r="BI419" s="240"/>
      <c r="BJ419" s="240"/>
      <c r="BK419" s="238"/>
      <c r="BL419" s="252"/>
      <c r="BM419" s="240"/>
      <c r="BN419" s="240"/>
      <c r="BO419" s="238"/>
      <c r="BP419" s="338"/>
      <c r="BQ419" s="338"/>
      <c r="BR419" s="338"/>
      <c r="BS419" s="339"/>
      <c r="BT419" s="337"/>
      <c r="BU419" s="338"/>
      <c r="BV419" s="338"/>
      <c r="BW419" s="339"/>
      <c r="BX419" s="337"/>
      <c r="BY419" s="338"/>
      <c r="BZ419" s="338"/>
      <c r="CA419" s="339"/>
      <c r="CB419" s="249"/>
      <c r="CC419" s="250"/>
      <c r="CD419" s="250"/>
      <c r="CE419" s="250"/>
      <c r="CF419" s="238"/>
      <c r="CH419" s="62"/>
      <c r="CI419" s="61"/>
      <c r="CJ419" s="61"/>
      <c r="CK419" s="61"/>
      <c r="CL419" s="3"/>
      <c r="CM419" s="3"/>
      <c r="CN419" s="3"/>
    </row>
    <row r="420" spans="1:92" ht="18" customHeight="1">
      <c r="A420" s="396"/>
      <c r="B420" s="397"/>
      <c r="C420" s="70"/>
      <c r="D420" s="37" t="s">
        <v>143</v>
      </c>
      <c r="E420" s="71" t="s">
        <v>211</v>
      </c>
      <c r="F420" s="71"/>
      <c r="G420" s="71"/>
      <c r="H420" s="72"/>
      <c r="I420" s="258" t="s">
        <v>208</v>
      </c>
      <c r="J420" s="259"/>
      <c r="K420" s="259"/>
      <c r="L420" s="259"/>
      <c r="M420" s="260"/>
      <c r="N420" s="340" t="s">
        <v>137</v>
      </c>
      <c r="O420" s="341"/>
      <c r="P420" s="341" t="s">
        <v>137</v>
      </c>
      <c r="Q420" s="341"/>
      <c r="R420" s="341" t="s">
        <v>137</v>
      </c>
      <c r="S420" s="342"/>
      <c r="T420" s="336">
        <f>IF(SUM(T401:W414)=0,"",SUMIF($R401:$R414,"○",T401:W414))</f>
      </c>
      <c r="U420" s="253"/>
      <c r="V420" s="253"/>
      <c r="W420" s="253"/>
      <c r="X420" s="336">
        <f>IF(SUM(X401:AA414)=0,"",SUMIF($R401:$R414,"○",X401:AA414))</f>
      </c>
      <c r="Y420" s="253"/>
      <c r="Z420" s="253"/>
      <c r="AA420" s="253"/>
      <c r="AB420" s="336">
        <f>IF(SUM(AB401:AE414)=0,"",SUMIF($R401:$R414,"○",AB401:AE414))</f>
      </c>
      <c r="AC420" s="253"/>
      <c r="AD420" s="253"/>
      <c r="AE420" s="253"/>
      <c r="AF420" s="336">
        <f>IF(SUM(AF401:AI414)=0,"",SUMIF($R401:$R414,"○",AF401:AI414))</f>
      </c>
      <c r="AG420" s="253"/>
      <c r="AH420" s="253"/>
      <c r="AI420" s="253"/>
      <c r="AJ420" s="336">
        <f>IF(SUM(AJ401:AM414)=0,"",SUMIF($R401:$R414,"○",AJ401:AM414))</f>
      </c>
      <c r="AK420" s="253"/>
      <c r="AL420" s="253"/>
      <c r="AM420" s="253"/>
      <c r="AN420" s="336">
        <f>IF(SUM(AN401:AQ414)=0,"",SUMIF($R401:$R414,"○",AN401:AQ414))</f>
      </c>
      <c r="AO420" s="253"/>
      <c r="AP420" s="253"/>
      <c r="AQ420" s="253"/>
      <c r="AR420" s="336">
        <f>IF(SUM(AR401:AU414)=0,"",SUMIF($R401:$R414,"○",AR401:AU414))</f>
      </c>
      <c r="AS420" s="253"/>
      <c r="AT420" s="253"/>
      <c r="AU420" s="253"/>
      <c r="AV420" s="336">
        <f>IF(SUM(AV401:AY414)=0,"",SUMIF($R401:$R414,"○",AV401:AY414))</f>
      </c>
      <c r="AW420" s="253"/>
      <c r="AX420" s="253"/>
      <c r="AY420" s="253"/>
      <c r="AZ420" s="336">
        <f>IF(SUM(AZ401:BC414)=0,"",SUMIF($R401:$R414,"○",AZ401:BC414))</f>
      </c>
      <c r="BA420" s="253"/>
      <c r="BB420" s="253"/>
      <c r="BC420" s="253"/>
      <c r="BD420" s="336">
        <f>IF(SUM(BD401:BG414)=0,"",SUMIF($R401:$R414,"○",BD401:BG414))</f>
      </c>
      <c r="BE420" s="253"/>
      <c r="BF420" s="253"/>
      <c r="BG420" s="253"/>
      <c r="BH420" s="336">
        <f>IF(SUM(BH401:BK414)=0,"",SUMIF($R401:$R414,"○",BH401:BK414))</f>
      </c>
      <c r="BI420" s="253"/>
      <c r="BJ420" s="253"/>
      <c r="BK420" s="253"/>
      <c r="BL420" s="336">
        <f>IF(SUM(BL401:BO414)=0,"",SUMIF($R401:$R414,"○",BL401:BO414))</f>
      </c>
      <c r="BM420" s="253"/>
      <c r="BN420" s="253"/>
      <c r="BO420" s="253"/>
      <c r="BP420" s="336">
        <f>IF(SUM(BP401:BS414)=0,"",SUMIF($R401:$R414,"○",BP401:BS414))</f>
      </c>
      <c r="BQ420" s="253"/>
      <c r="BR420" s="253"/>
      <c r="BS420" s="253"/>
      <c r="BT420" s="336">
        <f>IF(SUM(BT401:BW414)=0,"",SUMIF($R401:$R414,"○",BT401:BW414))</f>
      </c>
      <c r="BU420" s="253"/>
      <c r="BV420" s="253"/>
      <c r="BW420" s="253"/>
      <c r="BX420" s="336">
        <f>IF(SUM(BX401:CA414)=0,"",SUMIF($R401:$R414,"○",BX401:CA414))</f>
      </c>
      <c r="BY420" s="253"/>
      <c r="BZ420" s="253"/>
      <c r="CA420" s="253"/>
      <c r="CB420" s="253">
        <f>SUM(T420:CA420)</f>
        <v>0</v>
      </c>
      <c r="CC420" s="253"/>
      <c r="CD420" s="253"/>
      <c r="CE420" s="253"/>
      <c r="CF420" s="253"/>
      <c r="CH420" s="62"/>
      <c r="CI420" s="61"/>
      <c r="CJ420" s="61"/>
      <c r="CK420" s="61"/>
      <c r="CL420" s="3"/>
      <c r="CM420" s="3"/>
      <c r="CN420" s="3"/>
    </row>
    <row r="421" spans="1:92" ht="12" customHeight="1">
      <c r="A421" s="396"/>
      <c r="B421" s="397"/>
      <c r="C421" s="321"/>
      <c r="D421" s="255"/>
      <c r="E421" s="324" t="s">
        <v>212</v>
      </c>
      <c r="F421" s="324"/>
      <c r="G421" s="324"/>
      <c r="H421" s="326"/>
      <c r="I421" s="328" t="s">
        <v>209</v>
      </c>
      <c r="J421" s="328"/>
      <c r="K421" s="328"/>
      <c r="L421" s="328"/>
      <c r="M421" s="329"/>
      <c r="N421" s="331" t="s">
        <v>137</v>
      </c>
      <c r="O421" s="332"/>
      <c r="P421" s="334" t="s">
        <v>137</v>
      </c>
      <c r="Q421" s="332"/>
      <c r="R421" s="334" t="s">
        <v>137</v>
      </c>
      <c r="S421" s="329"/>
      <c r="T421" s="319">
        <f>IF(SUM(T401:W414)=0,"",SUMPRODUCT(($R401:$R414="○")*(T401:W414&lt;&gt;"")))</f>
      </c>
      <c r="U421" s="239"/>
      <c r="V421" s="239"/>
      <c r="W421" s="237" t="s">
        <v>136</v>
      </c>
      <c r="X421" s="319">
        <f>IF(SUM(X401:AA414)=0,"",SUMPRODUCT(($R401:$R414="○")*(X401:AA414&lt;&gt;"")))</f>
      </c>
      <c r="Y421" s="239"/>
      <c r="Z421" s="239"/>
      <c r="AA421" s="237" t="s">
        <v>136</v>
      </c>
      <c r="AB421" s="319">
        <f>IF(SUM(AB401:AE414)=0,"",SUMPRODUCT(($R401:$R414="○")*(AB401:AE414&lt;&gt;"")))</f>
      </c>
      <c r="AC421" s="239"/>
      <c r="AD421" s="239"/>
      <c r="AE421" s="237" t="s">
        <v>136</v>
      </c>
      <c r="AF421" s="319">
        <f>IF(SUM(AF401:AI414)=0,"",SUMPRODUCT(($R401:$R414="○")*(AF401:AI414&lt;&gt;"")))</f>
      </c>
      <c r="AG421" s="239"/>
      <c r="AH421" s="239"/>
      <c r="AI421" s="237" t="s">
        <v>136</v>
      </c>
      <c r="AJ421" s="319">
        <f>IF(SUM(AJ401:AM414)=0,"",SUMPRODUCT(($R401:$R414="○")*(AJ401:AM414&lt;&gt;"")))</f>
      </c>
      <c r="AK421" s="239"/>
      <c r="AL421" s="239"/>
      <c r="AM421" s="237" t="s">
        <v>136</v>
      </c>
      <c r="AN421" s="319">
        <f>IF(SUM(AN401:AQ414)=0,"",SUMPRODUCT(($R401:$R414="○")*(AN401:AQ414&lt;&gt;"")))</f>
      </c>
      <c r="AO421" s="239"/>
      <c r="AP421" s="239"/>
      <c r="AQ421" s="237" t="s">
        <v>136</v>
      </c>
      <c r="AR421" s="319">
        <f>IF(SUM(AR401:AU414)=0,"",SUMPRODUCT(($R401:$R414="○")*(AR401:AU414&lt;&gt;"")))</f>
      </c>
      <c r="AS421" s="239"/>
      <c r="AT421" s="239"/>
      <c r="AU421" s="237" t="s">
        <v>136</v>
      </c>
      <c r="AV421" s="319">
        <f>IF(SUM(AV401:AY414)=0,"",SUMPRODUCT(($R401:$R414="○")*(AV401:AY414&lt;&gt;"")))</f>
      </c>
      <c r="AW421" s="239"/>
      <c r="AX421" s="239"/>
      <c r="AY421" s="237" t="s">
        <v>136</v>
      </c>
      <c r="AZ421" s="319">
        <f>IF(SUM(AZ401:BC414)=0,"",SUMPRODUCT(($R401:$R414="○")*(AZ401:BC414&lt;&gt;"")))</f>
      </c>
      <c r="BA421" s="239"/>
      <c r="BB421" s="239"/>
      <c r="BC421" s="237" t="s">
        <v>136</v>
      </c>
      <c r="BD421" s="319">
        <f>IF(SUM(BD401:BG414)=0,"",SUMPRODUCT(($R401:$R414="○")*(BD401:BG414&lt;&gt;"")))</f>
      </c>
      <c r="BE421" s="239"/>
      <c r="BF421" s="239"/>
      <c r="BG421" s="237" t="s">
        <v>136</v>
      </c>
      <c r="BH421" s="319">
        <f>IF(SUM(BH401:BK414)=0,"",SUMPRODUCT(($R401:$R414="○")*(BH401:BK414&lt;&gt;"")))</f>
      </c>
      <c r="BI421" s="239"/>
      <c r="BJ421" s="239"/>
      <c r="BK421" s="237" t="s">
        <v>136</v>
      </c>
      <c r="BL421" s="319">
        <f>IF(SUM(BL401:BO414)=0,"",SUMPRODUCT(($R401:$R414="○")*(BL401:BO414&lt;&gt;"")))</f>
      </c>
      <c r="BM421" s="239"/>
      <c r="BN421" s="239"/>
      <c r="BO421" s="237" t="s">
        <v>136</v>
      </c>
      <c r="BP421" s="305"/>
      <c r="BQ421" s="305"/>
      <c r="BR421" s="305"/>
      <c r="BS421" s="306"/>
      <c r="BT421" s="304"/>
      <c r="BU421" s="305"/>
      <c r="BV421" s="305"/>
      <c r="BW421" s="306"/>
      <c r="BX421" s="304"/>
      <c r="BY421" s="305"/>
      <c r="BZ421" s="305"/>
      <c r="CA421" s="306"/>
      <c r="CB421" s="247">
        <f>SUM(T421:CA422)</f>
        <v>0</v>
      </c>
      <c r="CC421" s="248"/>
      <c r="CD421" s="248"/>
      <c r="CE421" s="248"/>
      <c r="CF421" s="237" t="s">
        <v>169</v>
      </c>
      <c r="CH421" s="62"/>
      <c r="CI421" s="61"/>
      <c r="CJ421" s="61"/>
      <c r="CK421" s="61"/>
      <c r="CL421" s="3"/>
      <c r="CM421" s="3"/>
      <c r="CN421" s="3"/>
    </row>
    <row r="422" spans="1:92" ht="6" customHeight="1">
      <c r="A422" s="396"/>
      <c r="B422" s="397"/>
      <c r="C422" s="322"/>
      <c r="D422" s="323"/>
      <c r="E422" s="325"/>
      <c r="F422" s="325"/>
      <c r="G422" s="325"/>
      <c r="H422" s="327"/>
      <c r="I422" s="323"/>
      <c r="J422" s="323"/>
      <c r="K422" s="323"/>
      <c r="L422" s="323"/>
      <c r="M422" s="330"/>
      <c r="N422" s="333"/>
      <c r="O422" s="327"/>
      <c r="P422" s="335"/>
      <c r="Q422" s="327"/>
      <c r="R422" s="335"/>
      <c r="S422" s="330"/>
      <c r="T422" s="320"/>
      <c r="U422" s="320"/>
      <c r="V422" s="320"/>
      <c r="W422" s="312"/>
      <c r="X422" s="320"/>
      <c r="Y422" s="320"/>
      <c r="Z422" s="320"/>
      <c r="AA422" s="312"/>
      <c r="AB422" s="320"/>
      <c r="AC422" s="320"/>
      <c r="AD422" s="320"/>
      <c r="AE422" s="312"/>
      <c r="AF422" s="320"/>
      <c r="AG422" s="320"/>
      <c r="AH422" s="320"/>
      <c r="AI422" s="312"/>
      <c r="AJ422" s="320"/>
      <c r="AK422" s="320"/>
      <c r="AL422" s="320"/>
      <c r="AM422" s="312"/>
      <c r="AN422" s="320"/>
      <c r="AO422" s="320"/>
      <c r="AP422" s="320"/>
      <c r="AQ422" s="312"/>
      <c r="AR422" s="320"/>
      <c r="AS422" s="320"/>
      <c r="AT422" s="320"/>
      <c r="AU422" s="312"/>
      <c r="AV422" s="320"/>
      <c r="AW422" s="320"/>
      <c r="AX422" s="320"/>
      <c r="AY422" s="312"/>
      <c r="AZ422" s="320"/>
      <c r="BA422" s="320"/>
      <c r="BB422" s="320"/>
      <c r="BC422" s="312"/>
      <c r="BD422" s="320"/>
      <c r="BE422" s="320"/>
      <c r="BF422" s="320"/>
      <c r="BG422" s="312"/>
      <c r="BH422" s="320"/>
      <c r="BI422" s="320"/>
      <c r="BJ422" s="320"/>
      <c r="BK422" s="312"/>
      <c r="BL422" s="320"/>
      <c r="BM422" s="320"/>
      <c r="BN422" s="320"/>
      <c r="BO422" s="312"/>
      <c r="BP422" s="308"/>
      <c r="BQ422" s="308"/>
      <c r="BR422" s="308"/>
      <c r="BS422" s="309"/>
      <c r="BT422" s="307"/>
      <c r="BU422" s="308"/>
      <c r="BV422" s="308"/>
      <c r="BW422" s="309"/>
      <c r="BX422" s="307"/>
      <c r="BY422" s="308"/>
      <c r="BZ422" s="308"/>
      <c r="CA422" s="309"/>
      <c r="CB422" s="310"/>
      <c r="CC422" s="311"/>
      <c r="CD422" s="311"/>
      <c r="CE422" s="311"/>
      <c r="CF422" s="312"/>
      <c r="CH422" s="62"/>
      <c r="CI422" s="61"/>
      <c r="CJ422" s="61"/>
      <c r="CK422" s="61"/>
      <c r="CL422" s="3"/>
      <c r="CM422" s="3"/>
      <c r="CN422" s="3"/>
    </row>
    <row r="423" spans="1:92" ht="18" customHeight="1">
      <c r="A423" s="396"/>
      <c r="B423" s="397"/>
      <c r="C423" s="45" t="s">
        <v>151</v>
      </c>
      <c r="D423" s="302" t="s">
        <v>150</v>
      </c>
      <c r="E423" s="302"/>
      <c r="F423" s="302"/>
      <c r="G423" s="303"/>
      <c r="H423" s="313"/>
      <c r="I423" s="314"/>
      <c r="J423" s="314"/>
      <c r="K423" s="314"/>
      <c r="L423" s="314"/>
      <c r="M423" s="315"/>
      <c r="N423" s="316">
        <f>IF(H423="","","○")</f>
      </c>
      <c r="O423" s="317"/>
      <c r="P423" s="317"/>
      <c r="Q423" s="317"/>
      <c r="R423" s="317"/>
      <c r="S423" s="318"/>
      <c r="T423" s="299"/>
      <c r="U423" s="300"/>
      <c r="V423" s="300"/>
      <c r="W423" s="300"/>
      <c r="X423" s="299"/>
      <c r="Y423" s="300"/>
      <c r="Z423" s="300"/>
      <c r="AA423" s="300"/>
      <c r="AB423" s="299"/>
      <c r="AC423" s="300"/>
      <c r="AD423" s="300"/>
      <c r="AE423" s="300"/>
      <c r="AF423" s="299"/>
      <c r="AG423" s="300"/>
      <c r="AH423" s="300"/>
      <c r="AI423" s="300"/>
      <c r="AJ423" s="299"/>
      <c r="AK423" s="300"/>
      <c r="AL423" s="300"/>
      <c r="AM423" s="300"/>
      <c r="AN423" s="299"/>
      <c r="AO423" s="300"/>
      <c r="AP423" s="300"/>
      <c r="AQ423" s="300"/>
      <c r="AR423" s="299"/>
      <c r="AS423" s="300"/>
      <c r="AT423" s="300"/>
      <c r="AU423" s="300"/>
      <c r="AV423" s="299"/>
      <c r="AW423" s="300"/>
      <c r="AX423" s="300"/>
      <c r="AY423" s="300"/>
      <c r="AZ423" s="299"/>
      <c r="BA423" s="300"/>
      <c r="BB423" s="300"/>
      <c r="BC423" s="300"/>
      <c r="BD423" s="299"/>
      <c r="BE423" s="300"/>
      <c r="BF423" s="300"/>
      <c r="BG423" s="300"/>
      <c r="BH423" s="299"/>
      <c r="BI423" s="300"/>
      <c r="BJ423" s="300"/>
      <c r="BK423" s="300"/>
      <c r="BL423" s="299"/>
      <c r="BM423" s="300"/>
      <c r="BN423" s="300"/>
      <c r="BO423" s="300"/>
      <c r="BP423" s="299"/>
      <c r="BQ423" s="300"/>
      <c r="BR423" s="300"/>
      <c r="BS423" s="300"/>
      <c r="BT423" s="299"/>
      <c r="BU423" s="300"/>
      <c r="BV423" s="300"/>
      <c r="BW423" s="300"/>
      <c r="BX423" s="299"/>
      <c r="BY423" s="300"/>
      <c r="BZ423" s="300"/>
      <c r="CA423" s="300"/>
      <c r="CB423" s="301">
        <f>IF(SUM(T423:CA423)=0,"",SUM(T423:CA423))</f>
      </c>
      <c r="CC423" s="301"/>
      <c r="CD423" s="301"/>
      <c r="CE423" s="301"/>
      <c r="CF423" s="301"/>
      <c r="CH423" s="62"/>
      <c r="CI423" s="61"/>
      <c r="CJ423" s="61"/>
      <c r="CK423" s="61"/>
      <c r="CL423" s="3"/>
      <c r="CM423" s="3"/>
      <c r="CN423" s="3"/>
    </row>
    <row r="424" spans="1:92" ht="18" customHeight="1">
      <c r="A424" s="396"/>
      <c r="B424" s="397"/>
      <c r="C424" s="45"/>
      <c r="D424" s="302" t="s">
        <v>26</v>
      </c>
      <c r="E424" s="302"/>
      <c r="F424" s="302"/>
      <c r="G424" s="303"/>
      <c r="H424" s="293"/>
      <c r="I424" s="294"/>
      <c r="J424" s="294"/>
      <c r="K424" s="294"/>
      <c r="L424" s="294"/>
      <c r="M424" s="295"/>
      <c r="N424" s="296">
        <f aca="true" t="shared" si="43" ref="N424:N430">IF(H424="","","○")</f>
      </c>
      <c r="O424" s="297"/>
      <c r="P424" s="297"/>
      <c r="Q424" s="297"/>
      <c r="R424" s="297"/>
      <c r="S424" s="298"/>
      <c r="T424" s="287"/>
      <c r="U424" s="288"/>
      <c r="V424" s="288"/>
      <c r="W424" s="288"/>
      <c r="X424" s="287"/>
      <c r="Y424" s="288"/>
      <c r="Z424" s="288"/>
      <c r="AA424" s="288"/>
      <c r="AB424" s="287"/>
      <c r="AC424" s="288"/>
      <c r="AD424" s="288"/>
      <c r="AE424" s="288"/>
      <c r="AF424" s="287"/>
      <c r="AG424" s="288"/>
      <c r="AH424" s="288"/>
      <c r="AI424" s="288"/>
      <c r="AJ424" s="287"/>
      <c r="AK424" s="288"/>
      <c r="AL424" s="288"/>
      <c r="AM424" s="288"/>
      <c r="AN424" s="287"/>
      <c r="AO424" s="288"/>
      <c r="AP424" s="288"/>
      <c r="AQ424" s="288"/>
      <c r="AR424" s="287"/>
      <c r="AS424" s="288"/>
      <c r="AT424" s="288"/>
      <c r="AU424" s="288"/>
      <c r="AV424" s="287"/>
      <c r="AW424" s="288"/>
      <c r="AX424" s="288"/>
      <c r="AY424" s="288"/>
      <c r="AZ424" s="287"/>
      <c r="BA424" s="288"/>
      <c r="BB424" s="288"/>
      <c r="BC424" s="288"/>
      <c r="BD424" s="287"/>
      <c r="BE424" s="288"/>
      <c r="BF424" s="288"/>
      <c r="BG424" s="288"/>
      <c r="BH424" s="287"/>
      <c r="BI424" s="288"/>
      <c r="BJ424" s="288"/>
      <c r="BK424" s="288"/>
      <c r="BL424" s="287"/>
      <c r="BM424" s="288"/>
      <c r="BN424" s="288"/>
      <c r="BO424" s="288"/>
      <c r="BP424" s="287"/>
      <c r="BQ424" s="288"/>
      <c r="BR424" s="288"/>
      <c r="BS424" s="288"/>
      <c r="BT424" s="287"/>
      <c r="BU424" s="288"/>
      <c r="BV424" s="288"/>
      <c r="BW424" s="288"/>
      <c r="BX424" s="287"/>
      <c r="BY424" s="288"/>
      <c r="BZ424" s="288"/>
      <c r="CA424" s="288"/>
      <c r="CB424" s="253">
        <f aca="true" t="shared" si="44" ref="CB424:CB430">IF(SUM(T424:CA424)=0,"",SUM(T424:CA424))</f>
      </c>
      <c r="CC424" s="253"/>
      <c r="CD424" s="253"/>
      <c r="CE424" s="253"/>
      <c r="CF424" s="253"/>
      <c r="CH424" s="62"/>
      <c r="CI424" s="61"/>
      <c r="CJ424" s="61"/>
      <c r="CK424" s="61"/>
      <c r="CL424" s="3"/>
      <c r="CM424" s="3"/>
      <c r="CN424" s="3"/>
    </row>
    <row r="425" spans="1:92" ht="18" customHeight="1">
      <c r="A425" s="396"/>
      <c r="B425" s="397"/>
      <c r="C425" s="45"/>
      <c r="D425" s="45"/>
      <c r="E425" s="45"/>
      <c r="F425" s="45"/>
      <c r="G425" s="45"/>
      <c r="H425" s="293"/>
      <c r="I425" s="294"/>
      <c r="J425" s="294"/>
      <c r="K425" s="294"/>
      <c r="L425" s="294"/>
      <c r="M425" s="295"/>
      <c r="N425" s="296">
        <f t="shared" si="43"/>
      </c>
      <c r="O425" s="297"/>
      <c r="P425" s="297"/>
      <c r="Q425" s="297"/>
      <c r="R425" s="297"/>
      <c r="S425" s="298"/>
      <c r="T425" s="287"/>
      <c r="U425" s="288"/>
      <c r="V425" s="288"/>
      <c r="W425" s="288"/>
      <c r="X425" s="287"/>
      <c r="Y425" s="288"/>
      <c r="Z425" s="288"/>
      <c r="AA425" s="288"/>
      <c r="AB425" s="287"/>
      <c r="AC425" s="288"/>
      <c r="AD425" s="288"/>
      <c r="AE425" s="288"/>
      <c r="AF425" s="287"/>
      <c r="AG425" s="288"/>
      <c r="AH425" s="288"/>
      <c r="AI425" s="288"/>
      <c r="AJ425" s="287"/>
      <c r="AK425" s="288"/>
      <c r="AL425" s="288"/>
      <c r="AM425" s="288"/>
      <c r="AN425" s="287"/>
      <c r="AO425" s="288"/>
      <c r="AP425" s="288"/>
      <c r="AQ425" s="288"/>
      <c r="AR425" s="287"/>
      <c r="AS425" s="288"/>
      <c r="AT425" s="288"/>
      <c r="AU425" s="288"/>
      <c r="AV425" s="287"/>
      <c r="AW425" s="288"/>
      <c r="AX425" s="288"/>
      <c r="AY425" s="288"/>
      <c r="AZ425" s="287"/>
      <c r="BA425" s="288"/>
      <c r="BB425" s="288"/>
      <c r="BC425" s="288"/>
      <c r="BD425" s="287"/>
      <c r="BE425" s="288"/>
      <c r="BF425" s="288"/>
      <c r="BG425" s="288"/>
      <c r="BH425" s="287"/>
      <c r="BI425" s="288"/>
      <c r="BJ425" s="288"/>
      <c r="BK425" s="288"/>
      <c r="BL425" s="287"/>
      <c r="BM425" s="288"/>
      <c r="BN425" s="288"/>
      <c r="BO425" s="288"/>
      <c r="BP425" s="287"/>
      <c r="BQ425" s="288"/>
      <c r="BR425" s="288"/>
      <c r="BS425" s="288"/>
      <c r="BT425" s="287"/>
      <c r="BU425" s="288"/>
      <c r="BV425" s="288"/>
      <c r="BW425" s="288"/>
      <c r="BX425" s="287"/>
      <c r="BY425" s="288"/>
      <c r="BZ425" s="288"/>
      <c r="CA425" s="288"/>
      <c r="CB425" s="253">
        <f t="shared" si="44"/>
      </c>
      <c r="CC425" s="253"/>
      <c r="CD425" s="253"/>
      <c r="CE425" s="253"/>
      <c r="CF425" s="253"/>
      <c r="CH425" s="62"/>
      <c r="CI425" s="61"/>
      <c r="CJ425" s="61"/>
      <c r="CK425" s="61"/>
      <c r="CL425" s="3"/>
      <c r="CM425" s="3"/>
      <c r="CN425" s="3"/>
    </row>
    <row r="426" spans="1:86" ht="18" customHeight="1">
      <c r="A426" s="396"/>
      <c r="B426" s="397"/>
      <c r="C426" s="45"/>
      <c r="D426" s="45"/>
      <c r="E426" s="45"/>
      <c r="F426" s="45"/>
      <c r="G426" s="45"/>
      <c r="H426" s="293"/>
      <c r="I426" s="294"/>
      <c r="J426" s="294"/>
      <c r="K426" s="294"/>
      <c r="L426" s="294"/>
      <c r="M426" s="295"/>
      <c r="N426" s="296">
        <f t="shared" si="43"/>
      </c>
      <c r="O426" s="297"/>
      <c r="P426" s="297"/>
      <c r="Q426" s="297"/>
      <c r="R426" s="297"/>
      <c r="S426" s="298"/>
      <c r="T426" s="287"/>
      <c r="U426" s="288"/>
      <c r="V426" s="288"/>
      <c r="W426" s="288"/>
      <c r="X426" s="287"/>
      <c r="Y426" s="288"/>
      <c r="Z426" s="288"/>
      <c r="AA426" s="288"/>
      <c r="AB426" s="287"/>
      <c r="AC426" s="288"/>
      <c r="AD426" s="288"/>
      <c r="AE426" s="288"/>
      <c r="AF426" s="287"/>
      <c r="AG426" s="288"/>
      <c r="AH426" s="288"/>
      <c r="AI426" s="288"/>
      <c r="AJ426" s="287"/>
      <c r="AK426" s="288"/>
      <c r="AL426" s="288"/>
      <c r="AM426" s="288"/>
      <c r="AN426" s="287"/>
      <c r="AO426" s="288"/>
      <c r="AP426" s="288"/>
      <c r="AQ426" s="288"/>
      <c r="AR426" s="287"/>
      <c r="AS426" s="288"/>
      <c r="AT426" s="288"/>
      <c r="AU426" s="288"/>
      <c r="AV426" s="287"/>
      <c r="AW426" s="288"/>
      <c r="AX426" s="288"/>
      <c r="AY426" s="288"/>
      <c r="AZ426" s="287"/>
      <c r="BA426" s="288"/>
      <c r="BB426" s="288"/>
      <c r="BC426" s="288"/>
      <c r="BD426" s="287"/>
      <c r="BE426" s="288"/>
      <c r="BF426" s="288"/>
      <c r="BG426" s="288"/>
      <c r="BH426" s="287"/>
      <c r="BI426" s="288"/>
      <c r="BJ426" s="288"/>
      <c r="BK426" s="288"/>
      <c r="BL426" s="287"/>
      <c r="BM426" s="288"/>
      <c r="BN426" s="288"/>
      <c r="BO426" s="288"/>
      <c r="BP426" s="287"/>
      <c r="BQ426" s="288"/>
      <c r="BR426" s="288"/>
      <c r="BS426" s="288"/>
      <c r="BT426" s="287"/>
      <c r="BU426" s="288"/>
      <c r="BV426" s="288"/>
      <c r="BW426" s="288"/>
      <c r="BX426" s="287"/>
      <c r="BY426" s="288"/>
      <c r="BZ426" s="288"/>
      <c r="CA426" s="288"/>
      <c r="CB426" s="253">
        <f t="shared" si="44"/>
      </c>
      <c r="CC426" s="253"/>
      <c r="CD426" s="253"/>
      <c r="CE426" s="253"/>
      <c r="CF426" s="253"/>
      <c r="CH426" s="73"/>
    </row>
    <row r="427" spans="1:86" ht="18" customHeight="1">
      <c r="A427" s="396"/>
      <c r="B427" s="397"/>
      <c r="C427" s="45"/>
      <c r="D427" s="45"/>
      <c r="E427" s="45"/>
      <c r="F427" s="45"/>
      <c r="G427" s="45"/>
      <c r="H427" s="293"/>
      <c r="I427" s="294"/>
      <c r="J427" s="294"/>
      <c r="K427" s="294"/>
      <c r="L427" s="294"/>
      <c r="M427" s="295"/>
      <c r="N427" s="296">
        <f t="shared" si="43"/>
      </c>
      <c r="O427" s="297"/>
      <c r="P427" s="297"/>
      <c r="Q427" s="297"/>
      <c r="R427" s="297"/>
      <c r="S427" s="298"/>
      <c r="T427" s="287"/>
      <c r="U427" s="288"/>
      <c r="V427" s="288"/>
      <c r="W427" s="288"/>
      <c r="X427" s="287"/>
      <c r="Y427" s="288"/>
      <c r="Z427" s="288"/>
      <c r="AA427" s="288"/>
      <c r="AB427" s="287"/>
      <c r="AC427" s="288"/>
      <c r="AD427" s="288"/>
      <c r="AE427" s="288"/>
      <c r="AF427" s="287"/>
      <c r="AG427" s="288"/>
      <c r="AH427" s="288"/>
      <c r="AI427" s="288"/>
      <c r="AJ427" s="287"/>
      <c r="AK427" s="288"/>
      <c r="AL427" s="288"/>
      <c r="AM427" s="288"/>
      <c r="AN427" s="287"/>
      <c r="AO427" s="288"/>
      <c r="AP427" s="288"/>
      <c r="AQ427" s="288"/>
      <c r="AR427" s="287"/>
      <c r="AS427" s="288"/>
      <c r="AT427" s="288"/>
      <c r="AU427" s="288"/>
      <c r="AV427" s="287"/>
      <c r="AW427" s="288"/>
      <c r="AX427" s="288"/>
      <c r="AY427" s="288"/>
      <c r="AZ427" s="287"/>
      <c r="BA427" s="288"/>
      <c r="BB427" s="288"/>
      <c r="BC427" s="288"/>
      <c r="BD427" s="287"/>
      <c r="BE427" s="288"/>
      <c r="BF427" s="288"/>
      <c r="BG427" s="288"/>
      <c r="BH427" s="287"/>
      <c r="BI427" s="288"/>
      <c r="BJ427" s="288"/>
      <c r="BK427" s="288"/>
      <c r="BL427" s="287"/>
      <c r="BM427" s="288"/>
      <c r="BN427" s="288"/>
      <c r="BO427" s="288"/>
      <c r="BP427" s="287"/>
      <c r="BQ427" s="288"/>
      <c r="BR427" s="288"/>
      <c r="BS427" s="288"/>
      <c r="BT427" s="287"/>
      <c r="BU427" s="288"/>
      <c r="BV427" s="288"/>
      <c r="BW427" s="288"/>
      <c r="BX427" s="287"/>
      <c r="BY427" s="288"/>
      <c r="BZ427" s="288"/>
      <c r="CA427" s="288"/>
      <c r="CB427" s="253">
        <f t="shared" si="44"/>
      </c>
      <c r="CC427" s="253"/>
      <c r="CD427" s="253"/>
      <c r="CE427" s="253"/>
      <c r="CF427" s="253"/>
      <c r="CH427" s="73"/>
    </row>
    <row r="428" spans="1:84" ht="18" customHeight="1">
      <c r="A428" s="396"/>
      <c r="B428" s="397"/>
      <c r="C428" s="45"/>
      <c r="D428" s="45"/>
      <c r="E428" s="45"/>
      <c r="F428" s="45"/>
      <c r="G428" s="45"/>
      <c r="H428" s="293"/>
      <c r="I428" s="294"/>
      <c r="J428" s="294"/>
      <c r="K428" s="294"/>
      <c r="L428" s="294"/>
      <c r="M428" s="295"/>
      <c r="N428" s="296">
        <f t="shared" si="43"/>
      </c>
      <c r="O428" s="297"/>
      <c r="P428" s="297"/>
      <c r="Q428" s="297"/>
      <c r="R428" s="297"/>
      <c r="S428" s="298"/>
      <c r="T428" s="287"/>
      <c r="U428" s="288"/>
      <c r="V428" s="288"/>
      <c r="W428" s="288"/>
      <c r="X428" s="287"/>
      <c r="Y428" s="288"/>
      <c r="Z428" s="288"/>
      <c r="AA428" s="288"/>
      <c r="AB428" s="287"/>
      <c r="AC428" s="288"/>
      <c r="AD428" s="288"/>
      <c r="AE428" s="288"/>
      <c r="AF428" s="287"/>
      <c r="AG428" s="288"/>
      <c r="AH428" s="288"/>
      <c r="AI428" s="288"/>
      <c r="AJ428" s="287"/>
      <c r="AK428" s="288"/>
      <c r="AL428" s="288"/>
      <c r="AM428" s="288"/>
      <c r="AN428" s="287"/>
      <c r="AO428" s="288"/>
      <c r="AP428" s="288"/>
      <c r="AQ428" s="288"/>
      <c r="AR428" s="287"/>
      <c r="AS428" s="288"/>
      <c r="AT428" s="288"/>
      <c r="AU428" s="288"/>
      <c r="AV428" s="287"/>
      <c r="AW428" s="288"/>
      <c r="AX428" s="288"/>
      <c r="AY428" s="288"/>
      <c r="AZ428" s="287"/>
      <c r="BA428" s="288"/>
      <c r="BB428" s="288"/>
      <c r="BC428" s="288"/>
      <c r="BD428" s="287"/>
      <c r="BE428" s="288"/>
      <c r="BF428" s="288"/>
      <c r="BG428" s="288"/>
      <c r="BH428" s="287"/>
      <c r="BI428" s="288"/>
      <c r="BJ428" s="288"/>
      <c r="BK428" s="288"/>
      <c r="BL428" s="287"/>
      <c r="BM428" s="288"/>
      <c r="BN428" s="288"/>
      <c r="BO428" s="288"/>
      <c r="BP428" s="287"/>
      <c r="BQ428" s="288"/>
      <c r="BR428" s="288"/>
      <c r="BS428" s="288"/>
      <c r="BT428" s="287"/>
      <c r="BU428" s="288"/>
      <c r="BV428" s="288"/>
      <c r="BW428" s="288"/>
      <c r="BX428" s="287"/>
      <c r="BY428" s="288"/>
      <c r="BZ428" s="288"/>
      <c r="CA428" s="288"/>
      <c r="CB428" s="253">
        <f t="shared" si="44"/>
      </c>
      <c r="CC428" s="253"/>
      <c r="CD428" s="253"/>
      <c r="CE428" s="253"/>
      <c r="CF428" s="253"/>
    </row>
    <row r="429" spans="1:84" ht="18" customHeight="1">
      <c r="A429" s="396"/>
      <c r="B429" s="397"/>
      <c r="C429" s="45"/>
      <c r="D429" s="45"/>
      <c r="E429" s="45"/>
      <c r="F429" s="45"/>
      <c r="G429" s="45"/>
      <c r="H429" s="293"/>
      <c r="I429" s="294"/>
      <c r="J429" s="294"/>
      <c r="K429" s="294"/>
      <c r="L429" s="294"/>
      <c r="M429" s="295"/>
      <c r="N429" s="296">
        <f t="shared" si="43"/>
      </c>
      <c r="O429" s="297"/>
      <c r="P429" s="297"/>
      <c r="Q429" s="297"/>
      <c r="R429" s="297"/>
      <c r="S429" s="298"/>
      <c r="T429" s="287"/>
      <c r="U429" s="288"/>
      <c r="V429" s="288"/>
      <c r="W429" s="288"/>
      <c r="X429" s="287"/>
      <c r="Y429" s="288"/>
      <c r="Z429" s="288"/>
      <c r="AA429" s="288"/>
      <c r="AB429" s="287"/>
      <c r="AC429" s="288"/>
      <c r="AD429" s="288"/>
      <c r="AE429" s="288"/>
      <c r="AF429" s="287"/>
      <c r="AG429" s="288"/>
      <c r="AH429" s="288"/>
      <c r="AI429" s="288"/>
      <c r="AJ429" s="287"/>
      <c r="AK429" s="288"/>
      <c r="AL429" s="288"/>
      <c r="AM429" s="288"/>
      <c r="AN429" s="287"/>
      <c r="AO429" s="288"/>
      <c r="AP429" s="288"/>
      <c r="AQ429" s="288"/>
      <c r="AR429" s="287"/>
      <c r="AS429" s="288"/>
      <c r="AT429" s="288"/>
      <c r="AU429" s="288"/>
      <c r="AV429" s="287"/>
      <c r="AW429" s="288"/>
      <c r="AX429" s="288"/>
      <c r="AY429" s="288"/>
      <c r="AZ429" s="287"/>
      <c r="BA429" s="288"/>
      <c r="BB429" s="288"/>
      <c r="BC429" s="288"/>
      <c r="BD429" s="287"/>
      <c r="BE429" s="288"/>
      <c r="BF429" s="288"/>
      <c r="BG429" s="288"/>
      <c r="BH429" s="287"/>
      <c r="BI429" s="288"/>
      <c r="BJ429" s="288"/>
      <c r="BK429" s="288"/>
      <c r="BL429" s="287"/>
      <c r="BM429" s="288"/>
      <c r="BN429" s="288"/>
      <c r="BO429" s="288"/>
      <c r="BP429" s="287"/>
      <c r="BQ429" s="288"/>
      <c r="BR429" s="288"/>
      <c r="BS429" s="288"/>
      <c r="BT429" s="287"/>
      <c r="BU429" s="288"/>
      <c r="BV429" s="288"/>
      <c r="BW429" s="288"/>
      <c r="BX429" s="287"/>
      <c r="BY429" s="288"/>
      <c r="BZ429" s="288"/>
      <c r="CA429" s="288"/>
      <c r="CB429" s="253">
        <f t="shared" si="44"/>
      </c>
      <c r="CC429" s="253"/>
      <c r="CD429" s="253"/>
      <c r="CE429" s="253"/>
      <c r="CF429" s="253"/>
    </row>
    <row r="430" spans="1:84" ht="18" customHeight="1">
      <c r="A430" s="396"/>
      <c r="B430" s="397"/>
      <c r="C430" s="74"/>
      <c r="D430" s="75"/>
      <c r="E430" s="75"/>
      <c r="F430" s="75"/>
      <c r="G430" s="76"/>
      <c r="H430" s="293"/>
      <c r="I430" s="294"/>
      <c r="J430" s="294"/>
      <c r="K430" s="294"/>
      <c r="L430" s="294"/>
      <c r="M430" s="295"/>
      <c r="N430" s="296">
        <f t="shared" si="43"/>
      </c>
      <c r="O430" s="297"/>
      <c r="P430" s="297"/>
      <c r="Q430" s="297"/>
      <c r="R430" s="297"/>
      <c r="S430" s="298"/>
      <c r="T430" s="287"/>
      <c r="U430" s="288"/>
      <c r="V430" s="288"/>
      <c r="W430" s="288"/>
      <c r="X430" s="287"/>
      <c r="Y430" s="288"/>
      <c r="Z430" s="288"/>
      <c r="AA430" s="288"/>
      <c r="AB430" s="287"/>
      <c r="AC430" s="288"/>
      <c r="AD430" s="288"/>
      <c r="AE430" s="288"/>
      <c r="AF430" s="287"/>
      <c r="AG430" s="288"/>
      <c r="AH430" s="288"/>
      <c r="AI430" s="288"/>
      <c r="AJ430" s="287"/>
      <c r="AK430" s="288"/>
      <c r="AL430" s="288"/>
      <c r="AM430" s="288"/>
      <c r="AN430" s="287"/>
      <c r="AO430" s="288"/>
      <c r="AP430" s="288"/>
      <c r="AQ430" s="288"/>
      <c r="AR430" s="287"/>
      <c r="AS430" s="288"/>
      <c r="AT430" s="288"/>
      <c r="AU430" s="288"/>
      <c r="AV430" s="287"/>
      <c r="AW430" s="288"/>
      <c r="AX430" s="288"/>
      <c r="AY430" s="288"/>
      <c r="AZ430" s="287"/>
      <c r="BA430" s="288"/>
      <c r="BB430" s="288"/>
      <c r="BC430" s="288"/>
      <c r="BD430" s="287"/>
      <c r="BE430" s="288"/>
      <c r="BF430" s="288"/>
      <c r="BG430" s="288"/>
      <c r="BH430" s="287"/>
      <c r="BI430" s="288"/>
      <c r="BJ430" s="288"/>
      <c r="BK430" s="288"/>
      <c r="BL430" s="287"/>
      <c r="BM430" s="288"/>
      <c r="BN430" s="288"/>
      <c r="BO430" s="288"/>
      <c r="BP430" s="287"/>
      <c r="BQ430" s="288"/>
      <c r="BR430" s="288"/>
      <c r="BS430" s="288"/>
      <c r="BT430" s="287"/>
      <c r="BU430" s="288"/>
      <c r="BV430" s="288"/>
      <c r="BW430" s="288"/>
      <c r="BX430" s="287"/>
      <c r="BY430" s="288"/>
      <c r="BZ430" s="288"/>
      <c r="CA430" s="288"/>
      <c r="CB430" s="253">
        <f t="shared" si="44"/>
      </c>
      <c r="CC430" s="253"/>
      <c r="CD430" s="253"/>
      <c r="CE430" s="253"/>
      <c r="CF430" s="253"/>
    </row>
    <row r="431" spans="1:84" ht="18" customHeight="1">
      <c r="A431" s="398"/>
      <c r="B431" s="399"/>
      <c r="C431" s="77" t="s">
        <v>144</v>
      </c>
      <c r="D431" s="77"/>
      <c r="E431" s="289" t="s">
        <v>33</v>
      </c>
      <c r="F431" s="289"/>
      <c r="G431" s="289"/>
      <c r="H431" s="289"/>
      <c r="I431" s="289"/>
      <c r="J431" s="289"/>
      <c r="K431" s="289"/>
      <c r="L431" s="289"/>
      <c r="M431" s="40"/>
      <c r="N431" s="290" t="s">
        <v>137</v>
      </c>
      <c r="O431" s="291"/>
      <c r="P431" s="291" t="s">
        <v>137</v>
      </c>
      <c r="Q431" s="291"/>
      <c r="R431" s="291" t="s">
        <v>137</v>
      </c>
      <c r="S431" s="292"/>
      <c r="T431" s="285">
        <f>IF(SUM(T423:W430)=0,"",SUM(T423:W430))</f>
      </c>
      <c r="U431" s="286"/>
      <c r="V431" s="286"/>
      <c r="W431" s="286"/>
      <c r="X431" s="285">
        <f>IF(SUM(X423:AA430)=0,"",SUM(X423:AA430))</f>
      </c>
      <c r="Y431" s="286"/>
      <c r="Z431" s="286"/>
      <c r="AA431" s="286"/>
      <c r="AB431" s="285">
        <f>IF(SUM(AB423:AE430)=0,"",SUM(AB423:AE430))</f>
      </c>
      <c r="AC431" s="286"/>
      <c r="AD431" s="286"/>
      <c r="AE431" s="286"/>
      <c r="AF431" s="285">
        <f>IF(SUM(AF423:AI430)=0,"",SUM(AF423:AI430))</f>
      </c>
      <c r="AG431" s="286"/>
      <c r="AH431" s="286"/>
      <c r="AI431" s="286"/>
      <c r="AJ431" s="285">
        <f>IF(SUM(AJ423:AM430)=0,"",SUM(AJ423:AM430))</f>
      </c>
      <c r="AK431" s="286"/>
      <c r="AL431" s="286"/>
      <c r="AM431" s="286"/>
      <c r="AN431" s="285">
        <f>IF(SUM(AN423:AQ430)=0,"",SUM(AN423:AQ430))</f>
      </c>
      <c r="AO431" s="286"/>
      <c r="AP431" s="286"/>
      <c r="AQ431" s="286"/>
      <c r="AR431" s="285">
        <f>IF(SUM(AR423:AU430)=0,"",SUM(AR423:AU430))</f>
      </c>
      <c r="AS431" s="286"/>
      <c r="AT431" s="286"/>
      <c r="AU431" s="286"/>
      <c r="AV431" s="285">
        <f>IF(SUM(AV423:AY430)=0,"",SUM(AV423:AY430))</f>
      </c>
      <c r="AW431" s="286"/>
      <c r="AX431" s="286"/>
      <c r="AY431" s="286"/>
      <c r="AZ431" s="285">
        <f>IF(SUM(AZ423:BC430)=0,"",SUM(AZ423:BC430))</f>
      </c>
      <c r="BA431" s="286"/>
      <c r="BB431" s="286"/>
      <c r="BC431" s="286"/>
      <c r="BD431" s="285">
        <f>IF(SUM(BD423:BG430)=0,"",SUM(BD423:BG430))</f>
      </c>
      <c r="BE431" s="286"/>
      <c r="BF431" s="286"/>
      <c r="BG431" s="286"/>
      <c r="BH431" s="285">
        <f>IF(SUM(BH423:BK430)=0,"",SUM(BH423:BK430))</f>
      </c>
      <c r="BI431" s="286"/>
      <c r="BJ431" s="286"/>
      <c r="BK431" s="286"/>
      <c r="BL431" s="285">
        <f>IF(SUM(BL423:BO430)=0,"",SUM(BL423:BO430))</f>
      </c>
      <c r="BM431" s="286"/>
      <c r="BN431" s="286"/>
      <c r="BO431" s="286"/>
      <c r="BP431" s="285">
        <f>IF(SUM(BP423:BS430)=0,"",SUM(BP423:BS430))</f>
      </c>
      <c r="BQ431" s="286"/>
      <c r="BR431" s="286"/>
      <c r="BS431" s="286"/>
      <c r="BT431" s="285">
        <f>IF(SUM(BT423:BW430)=0,"",SUM(BT423:BW430))</f>
      </c>
      <c r="BU431" s="286"/>
      <c r="BV431" s="286"/>
      <c r="BW431" s="286"/>
      <c r="BX431" s="285">
        <f>IF(SUM(BX423:CA430)=0,"",SUM(BX423:CA430))</f>
      </c>
      <c r="BY431" s="286"/>
      <c r="BZ431" s="286"/>
      <c r="CA431" s="286"/>
      <c r="CB431" s="286">
        <f>SUM(CB423:CF430)</f>
        <v>0</v>
      </c>
      <c r="CC431" s="286"/>
      <c r="CD431" s="286"/>
      <c r="CE431" s="286"/>
      <c r="CF431" s="286"/>
    </row>
    <row r="432" spans="1:84" ht="18" customHeight="1" hidden="1">
      <c r="A432" s="78"/>
      <c r="B432" s="79"/>
      <c r="C432" s="80" t="s">
        <v>144</v>
      </c>
      <c r="D432" s="80"/>
      <c r="E432" s="281" t="s">
        <v>181</v>
      </c>
      <c r="F432" s="281"/>
      <c r="G432" s="281"/>
      <c r="H432" s="281"/>
      <c r="I432" s="281"/>
      <c r="J432" s="281"/>
      <c r="K432" s="281"/>
      <c r="L432" s="281"/>
      <c r="M432" s="81"/>
      <c r="N432" s="282" t="s">
        <v>137</v>
      </c>
      <c r="O432" s="283"/>
      <c r="P432" s="283" t="s">
        <v>137</v>
      </c>
      <c r="Q432" s="283"/>
      <c r="R432" s="283" t="s">
        <v>137</v>
      </c>
      <c r="S432" s="284"/>
      <c r="T432" s="280">
        <f>IF(T431="","",COUNTIF(T423:W430,"&gt;0"))</f>
      </c>
      <c r="U432" s="280"/>
      <c r="V432" s="280"/>
      <c r="W432" s="280"/>
      <c r="X432" s="280">
        <f>IF(X431="","",COUNTIF(X423:AA430,"&gt;0"))</f>
      </c>
      <c r="Y432" s="280"/>
      <c r="Z432" s="280"/>
      <c r="AA432" s="280"/>
      <c r="AB432" s="280">
        <f>IF(AB431="","",COUNTIF(AB423:AE430,"&gt;0"))</f>
      </c>
      <c r="AC432" s="280"/>
      <c r="AD432" s="280"/>
      <c r="AE432" s="280"/>
      <c r="AF432" s="280">
        <f>IF(AF431="","",COUNTIF(AF423:AI430,"&gt;0"))</f>
      </c>
      <c r="AG432" s="280"/>
      <c r="AH432" s="280"/>
      <c r="AI432" s="280"/>
      <c r="AJ432" s="280">
        <f>IF(AJ431="","",COUNTIF(AJ423:AM430,"&gt;0"))</f>
      </c>
      <c r="AK432" s="280"/>
      <c r="AL432" s="280"/>
      <c r="AM432" s="280"/>
      <c r="AN432" s="280">
        <f>IF(AN431="","",COUNTIF(AN423:AQ430,"&gt;0"))</f>
      </c>
      <c r="AO432" s="280"/>
      <c r="AP432" s="280"/>
      <c r="AQ432" s="280"/>
      <c r="AR432" s="280">
        <f>IF(AR431="","",COUNTIF(AR423:AU430,"&gt;0"))</f>
      </c>
      <c r="AS432" s="280"/>
      <c r="AT432" s="280"/>
      <c r="AU432" s="280"/>
      <c r="AV432" s="280">
        <f>IF(AV431="","",COUNTIF(AV423:AY430,"&gt;0"))</f>
      </c>
      <c r="AW432" s="280"/>
      <c r="AX432" s="280"/>
      <c r="AY432" s="280"/>
      <c r="AZ432" s="280">
        <f>IF(AZ431="","",COUNTIF(AZ423:BC430,"&gt;0"))</f>
      </c>
      <c r="BA432" s="280"/>
      <c r="BB432" s="280"/>
      <c r="BC432" s="280"/>
      <c r="BD432" s="280">
        <f>IF(BD431="","",COUNTIF(BD423:BG430,"&gt;0"))</f>
      </c>
      <c r="BE432" s="280"/>
      <c r="BF432" s="280"/>
      <c r="BG432" s="280"/>
      <c r="BH432" s="280">
        <f>IF(BH431="","",COUNTIF(BH423:BK430,"&gt;0"))</f>
      </c>
      <c r="BI432" s="280"/>
      <c r="BJ432" s="280"/>
      <c r="BK432" s="280"/>
      <c r="BL432" s="280">
        <f>IF(BL431="","",COUNTIF(BL423:BO430,"&gt;0"))</f>
      </c>
      <c r="BM432" s="280"/>
      <c r="BN432" s="280"/>
      <c r="BO432" s="280"/>
      <c r="BP432" s="271"/>
      <c r="BQ432" s="271"/>
      <c r="BR432" s="271"/>
      <c r="BS432" s="271"/>
      <c r="BT432" s="271"/>
      <c r="BU432" s="271"/>
      <c r="BV432" s="271"/>
      <c r="BW432" s="271"/>
      <c r="BX432" s="271"/>
      <c r="BY432" s="271"/>
      <c r="BZ432" s="271"/>
      <c r="CA432" s="271"/>
      <c r="CB432" s="272">
        <f>IF(SUM(T432:CA432)=0,"",SUM(T432:CA432))</f>
      </c>
      <c r="CC432" s="272"/>
      <c r="CD432" s="272"/>
      <c r="CE432" s="272"/>
      <c r="CF432" s="272"/>
    </row>
    <row r="433" spans="1:84" ht="18" customHeight="1">
      <c r="A433" s="273" t="s">
        <v>155</v>
      </c>
      <c r="B433" s="274"/>
      <c r="C433" s="274"/>
      <c r="D433" s="274"/>
      <c r="E433" s="274"/>
      <c r="F433" s="274"/>
      <c r="G433" s="274"/>
      <c r="H433" s="275" t="s">
        <v>152</v>
      </c>
      <c r="I433" s="276"/>
      <c r="J433" s="276"/>
      <c r="K433" s="276"/>
      <c r="L433" s="276"/>
      <c r="M433" s="277"/>
      <c r="N433" s="263" t="s">
        <v>137</v>
      </c>
      <c r="O433" s="264"/>
      <c r="P433" s="264" t="s">
        <v>137</v>
      </c>
      <c r="Q433" s="264"/>
      <c r="R433" s="264" t="s">
        <v>137</v>
      </c>
      <c r="S433" s="266"/>
      <c r="T433" s="278">
        <f>IF(SUM(T399,T417,T431)=0,"",SUM(T399,T417,T431))</f>
      </c>
      <c r="U433" s="269"/>
      <c r="V433" s="269"/>
      <c r="W433" s="270"/>
      <c r="X433" s="279">
        <f>IF(SUM(X399,X417,X431)=0,"",SUM(X399,X417,X431))</f>
      </c>
      <c r="Y433" s="269"/>
      <c r="Z433" s="269"/>
      <c r="AA433" s="270"/>
      <c r="AB433" s="279">
        <f>IF(SUM(AB399,AB417,AB431)=0,"",SUM(AB399,AB417,AB431))</f>
      </c>
      <c r="AC433" s="269"/>
      <c r="AD433" s="269"/>
      <c r="AE433" s="270"/>
      <c r="AF433" s="269">
        <f>IF(SUM(AF399,AF417,AF431)=0,"",SUM(AF399,AF417,AF431))</f>
      </c>
      <c r="AG433" s="269"/>
      <c r="AH433" s="269"/>
      <c r="AI433" s="270"/>
      <c r="AJ433" s="269">
        <f>IF(SUM(AJ399,AJ417,AJ431)=0,"",SUM(AJ399,AJ417,AJ431))</f>
      </c>
      <c r="AK433" s="269"/>
      <c r="AL433" s="269"/>
      <c r="AM433" s="270"/>
      <c r="AN433" s="269">
        <f>IF(SUM(AN399,AN417,AN431)=0,"",SUM(AN399,AN417,AN431))</f>
      </c>
      <c r="AO433" s="269"/>
      <c r="AP433" s="269"/>
      <c r="AQ433" s="270"/>
      <c r="AR433" s="269">
        <f>IF(SUM(AR399,AR417,AR431)=0,"",SUM(AR399,AR417,AR431))</f>
      </c>
      <c r="AS433" s="269"/>
      <c r="AT433" s="269"/>
      <c r="AU433" s="270"/>
      <c r="AV433" s="269">
        <f>IF(SUM(AV399,AV417,AV431)=0,"",SUM(AV399,AV417,AV431))</f>
      </c>
      <c r="AW433" s="269"/>
      <c r="AX433" s="269"/>
      <c r="AY433" s="270"/>
      <c r="AZ433" s="269">
        <f>IF(SUM(AZ399,AZ417,AZ431)=0,"",SUM(AZ399,AZ417,AZ431))</f>
      </c>
      <c r="BA433" s="269"/>
      <c r="BB433" s="269"/>
      <c r="BC433" s="270"/>
      <c r="BD433" s="269">
        <f>IF(SUM(BD399,BD417,BD431)=0,"",SUM(BD399,BD417,BD431))</f>
      </c>
      <c r="BE433" s="269"/>
      <c r="BF433" s="269"/>
      <c r="BG433" s="270"/>
      <c r="BH433" s="269">
        <f>IF(SUM(BH399,BH417,BH431)=0,"",SUM(BH399,BH417,BH431))</f>
      </c>
      <c r="BI433" s="269"/>
      <c r="BJ433" s="269"/>
      <c r="BK433" s="270"/>
      <c r="BL433" s="269">
        <f>IF(SUM(BL399,BL417,BL431)=0,"",SUM(BL399,BL417,BL431))</f>
      </c>
      <c r="BM433" s="269"/>
      <c r="BN433" s="269"/>
      <c r="BO433" s="270"/>
      <c r="BP433" s="269">
        <f>IF(SUM(BP399,BP417,BP431)=0,"",SUM(BP399,BP417,BP431))</f>
      </c>
      <c r="BQ433" s="269"/>
      <c r="BR433" s="269"/>
      <c r="BS433" s="270"/>
      <c r="BT433" s="269">
        <f>IF(SUM(BT399,BT417,BT431)=0,"",SUM(BT399,BT417,BT431))</f>
      </c>
      <c r="BU433" s="269"/>
      <c r="BV433" s="269"/>
      <c r="BW433" s="270"/>
      <c r="BX433" s="269">
        <f>IF(SUM(BX399,BX417,BX431)=0,"",SUM(BX399,BX417,BX431))</f>
      </c>
      <c r="BY433" s="269"/>
      <c r="BZ433" s="269"/>
      <c r="CA433" s="270"/>
      <c r="CB433" s="253">
        <f>SUM(T433:CA433)</f>
        <v>0</v>
      </c>
      <c r="CC433" s="253"/>
      <c r="CD433" s="253"/>
      <c r="CE433" s="253"/>
      <c r="CF433" s="253"/>
    </row>
    <row r="434" spans="1:84" ht="12" customHeight="1">
      <c r="A434" s="254" t="s">
        <v>154</v>
      </c>
      <c r="B434" s="255"/>
      <c r="C434" s="255"/>
      <c r="D434" s="255"/>
      <c r="E434" s="255"/>
      <c r="F434" s="255"/>
      <c r="G434" s="255"/>
      <c r="H434" s="258" t="s">
        <v>153</v>
      </c>
      <c r="I434" s="259"/>
      <c r="J434" s="259"/>
      <c r="K434" s="259"/>
      <c r="L434" s="259"/>
      <c r="M434" s="260"/>
      <c r="N434" s="261" t="s">
        <v>137</v>
      </c>
      <c r="O434" s="262"/>
      <c r="P434" s="262" t="s">
        <v>137</v>
      </c>
      <c r="Q434" s="262"/>
      <c r="R434" s="262" t="s">
        <v>137</v>
      </c>
      <c r="S434" s="265"/>
      <c r="T434" s="267">
        <f>IF(SUM(T400,T418,T432)=0,"",SUM(T400,T418,T432))</f>
      </c>
      <c r="U434" s="239"/>
      <c r="V434" s="239"/>
      <c r="W434" s="237" t="s">
        <v>136</v>
      </c>
      <c r="X434" s="251">
        <f>IF(SUM(X400,X418,X432)=0,"",SUM(X400,X418,X432))</f>
      </c>
      <c r="Y434" s="239"/>
      <c r="Z434" s="239"/>
      <c r="AA434" s="237" t="s">
        <v>136</v>
      </c>
      <c r="AB434" s="251">
        <f>IF(SUM(AB400,AB418,AB432)=0,"",SUM(AB400,AB418,AB432))</f>
      </c>
      <c r="AC434" s="239"/>
      <c r="AD434" s="239"/>
      <c r="AE434" s="237" t="s">
        <v>136</v>
      </c>
      <c r="AF434" s="239">
        <f>IF(SUM(AF400,AF418,AF432)=0,"",SUM(AF400,AF418,AF432))</f>
      </c>
      <c r="AG434" s="239"/>
      <c r="AH434" s="239"/>
      <c r="AI434" s="237" t="s">
        <v>136</v>
      </c>
      <c r="AJ434" s="239">
        <f>IF(SUM(AJ400,AJ418,AJ432)=0,"",SUM(AJ400,AJ418,AJ432))</f>
      </c>
      <c r="AK434" s="239"/>
      <c r="AL434" s="239"/>
      <c r="AM434" s="237" t="s">
        <v>136</v>
      </c>
      <c r="AN434" s="239">
        <f>IF(SUM(AN400,AN418,AN432)=0,"",SUM(AN400,AN418,AN432))</f>
      </c>
      <c r="AO434" s="239"/>
      <c r="AP434" s="239"/>
      <c r="AQ434" s="237" t="s">
        <v>136</v>
      </c>
      <c r="AR434" s="239">
        <f>IF(SUM(AR400,AR418,AR432)=0,"",SUM(AR400,AR418,AR432))</f>
      </c>
      <c r="AS434" s="239"/>
      <c r="AT434" s="239"/>
      <c r="AU434" s="237" t="s">
        <v>136</v>
      </c>
      <c r="AV434" s="239">
        <f>IF(SUM(AV400,AV418,AV432)=0,"",SUM(AV400,AV418,AV432))</f>
      </c>
      <c r="AW434" s="239"/>
      <c r="AX434" s="239"/>
      <c r="AY434" s="237" t="s">
        <v>136</v>
      </c>
      <c r="AZ434" s="239">
        <f>IF(SUM(AZ400,AZ418,AZ432)=0,"",SUM(AZ400,AZ418,AZ432))</f>
      </c>
      <c r="BA434" s="239"/>
      <c r="BB434" s="239"/>
      <c r="BC434" s="237" t="s">
        <v>136</v>
      </c>
      <c r="BD434" s="239">
        <f>IF(SUM(BD400,BD418,BD432)=0,"",SUM(BD400,BD418,BD432))</f>
      </c>
      <c r="BE434" s="239"/>
      <c r="BF434" s="239"/>
      <c r="BG434" s="237" t="s">
        <v>136</v>
      </c>
      <c r="BH434" s="239">
        <f>IF(SUM(BH400,BH418,BH432)=0,"",SUM(BH400,BH418,BH432))</f>
      </c>
      <c r="BI434" s="239"/>
      <c r="BJ434" s="239"/>
      <c r="BK434" s="237" t="s">
        <v>136</v>
      </c>
      <c r="BL434" s="239">
        <f>IF(SUM(BL400,BL418,BL432)=0,"",SUM(BL400,BL418,BL432))</f>
      </c>
      <c r="BM434" s="239"/>
      <c r="BN434" s="239"/>
      <c r="BO434" s="237" t="s">
        <v>136</v>
      </c>
      <c r="BP434" s="241"/>
      <c r="BQ434" s="242"/>
      <c r="BR434" s="242"/>
      <c r="BS434" s="243"/>
      <c r="BT434" s="242"/>
      <c r="BU434" s="242"/>
      <c r="BV434" s="242"/>
      <c r="BW434" s="243"/>
      <c r="BX434" s="242"/>
      <c r="BY434" s="242"/>
      <c r="BZ434" s="242"/>
      <c r="CA434" s="243"/>
      <c r="CB434" s="247">
        <f>SUM(T434:CA435)</f>
        <v>0</v>
      </c>
      <c r="CC434" s="248"/>
      <c r="CD434" s="248"/>
      <c r="CE434" s="248"/>
      <c r="CF434" s="237" t="s">
        <v>169</v>
      </c>
    </row>
    <row r="435" spans="1:84" ht="6" customHeight="1">
      <c r="A435" s="256"/>
      <c r="B435" s="257"/>
      <c r="C435" s="257"/>
      <c r="D435" s="257"/>
      <c r="E435" s="257"/>
      <c r="F435" s="257"/>
      <c r="G435" s="257"/>
      <c r="H435" s="258"/>
      <c r="I435" s="259"/>
      <c r="J435" s="259"/>
      <c r="K435" s="259"/>
      <c r="L435" s="259"/>
      <c r="M435" s="260"/>
      <c r="N435" s="263"/>
      <c r="O435" s="264"/>
      <c r="P435" s="264"/>
      <c r="Q435" s="264"/>
      <c r="R435" s="264"/>
      <c r="S435" s="266"/>
      <c r="T435" s="268"/>
      <c r="U435" s="240"/>
      <c r="V435" s="240"/>
      <c r="W435" s="238"/>
      <c r="X435" s="252"/>
      <c r="Y435" s="240"/>
      <c r="Z435" s="240"/>
      <c r="AA435" s="238"/>
      <c r="AB435" s="252"/>
      <c r="AC435" s="240"/>
      <c r="AD435" s="240"/>
      <c r="AE435" s="238"/>
      <c r="AF435" s="240"/>
      <c r="AG435" s="240"/>
      <c r="AH435" s="240"/>
      <c r="AI435" s="238"/>
      <c r="AJ435" s="240"/>
      <c r="AK435" s="240"/>
      <c r="AL435" s="240"/>
      <c r="AM435" s="238"/>
      <c r="AN435" s="240"/>
      <c r="AO435" s="240"/>
      <c r="AP435" s="240"/>
      <c r="AQ435" s="238"/>
      <c r="AR435" s="240"/>
      <c r="AS435" s="240"/>
      <c r="AT435" s="240"/>
      <c r="AU435" s="238"/>
      <c r="AV435" s="240"/>
      <c r="AW435" s="240"/>
      <c r="AX435" s="240"/>
      <c r="AY435" s="238"/>
      <c r="AZ435" s="240"/>
      <c r="BA435" s="240"/>
      <c r="BB435" s="240"/>
      <c r="BC435" s="238"/>
      <c r="BD435" s="240"/>
      <c r="BE435" s="240"/>
      <c r="BF435" s="240"/>
      <c r="BG435" s="238"/>
      <c r="BH435" s="240"/>
      <c r="BI435" s="240"/>
      <c r="BJ435" s="240"/>
      <c r="BK435" s="238"/>
      <c r="BL435" s="240"/>
      <c r="BM435" s="240"/>
      <c r="BN435" s="240"/>
      <c r="BO435" s="238"/>
      <c r="BP435" s="244"/>
      <c r="BQ435" s="245"/>
      <c r="BR435" s="245"/>
      <c r="BS435" s="246"/>
      <c r="BT435" s="245"/>
      <c r="BU435" s="245"/>
      <c r="BV435" s="245"/>
      <c r="BW435" s="246"/>
      <c r="BX435" s="245"/>
      <c r="BY435" s="245"/>
      <c r="BZ435" s="245"/>
      <c r="CA435" s="246"/>
      <c r="CB435" s="249"/>
      <c r="CC435" s="250"/>
      <c r="CD435" s="250"/>
      <c r="CE435" s="250"/>
      <c r="CF435" s="238"/>
    </row>
    <row r="436" ht="18" customHeight="1"/>
    <row r="437" spans="1:84" ht="18" customHeight="1">
      <c r="A437" s="233" t="s">
        <v>34</v>
      </c>
      <c r="B437" s="233"/>
      <c r="C437" s="233"/>
      <c r="D437" s="233" t="s">
        <v>160</v>
      </c>
      <c r="E437" s="233"/>
      <c r="F437" s="233"/>
      <c r="G437" s="233"/>
      <c r="H437" s="233"/>
      <c r="I437" s="233"/>
      <c r="J437" s="233"/>
      <c r="K437" s="233"/>
      <c r="L437" s="233"/>
      <c r="M437" s="233" t="s">
        <v>164</v>
      </c>
      <c r="N437" s="233"/>
      <c r="O437" s="233"/>
      <c r="P437" s="233"/>
      <c r="Q437" s="233"/>
      <c r="R437" s="233"/>
      <c r="S437" s="233"/>
      <c r="T437" s="233"/>
      <c r="U437" s="233"/>
      <c r="V437" s="234" t="s">
        <v>165</v>
      </c>
      <c r="W437" s="235"/>
      <c r="X437" s="235"/>
      <c r="Y437" s="235"/>
      <c r="Z437" s="235"/>
      <c r="AA437" s="235"/>
      <c r="AB437" s="236"/>
      <c r="AC437" s="233" t="s">
        <v>34</v>
      </c>
      <c r="AD437" s="233"/>
      <c r="AE437" s="233"/>
      <c r="AF437" s="233" t="s">
        <v>160</v>
      </c>
      <c r="AG437" s="233"/>
      <c r="AH437" s="233"/>
      <c r="AI437" s="233"/>
      <c r="AJ437" s="233"/>
      <c r="AK437" s="233"/>
      <c r="AL437" s="233"/>
      <c r="AM437" s="233"/>
      <c r="AN437" s="233"/>
      <c r="AO437" s="233" t="s">
        <v>164</v>
      </c>
      <c r="AP437" s="233"/>
      <c r="AQ437" s="233"/>
      <c r="AR437" s="233"/>
      <c r="AS437" s="233"/>
      <c r="AT437" s="233"/>
      <c r="AU437" s="233"/>
      <c r="AV437" s="233"/>
      <c r="AW437" s="233"/>
      <c r="AX437" s="234" t="s">
        <v>165</v>
      </c>
      <c r="AY437" s="235"/>
      <c r="AZ437" s="235"/>
      <c r="BA437" s="235"/>
      <c r="BB437" s="235"/>
      <c r="BC437" s="235"/>
      <c r="BD437" s="236"/>
      <c r="BE437" s="233" t="s">
        <v>34</v>
      </c>
      <c r="BF437" s="233"/>
      <c r="BG437" s="233"/>
      <c r="BH437" s="233" t="s">
        <v>160</v>
      </c>
      <c r="BI437" s="233"/>
      <c r="BJ437" s="233"/>
      <c r="BK437" s="233"/>
      <c r="BL437" s="233"/>
      <c r="BM437" s="233"/>
      <c r="BN437" s="233"/>
      <c r="BO437" s="233"/>
      <c r="BP437" s="233"/>
      <c r="BQ437" s="233" t="s">
        <v>164</v>
      </c>
      <c r="BR437" s="233"/>
      <c r="BS437" s="233"/>
      <c r="BT437" s="233"/>
      <c r="BU437" s="233"/>
      <c r="BV437" s="233"/>
      <c r="BW437" s="233"/>
      <c r="BX437" s="233"/>
      <c r="BY437" s="233"/>
      <c r="BZ437" s="234" t="s">
        <v>165</v>
      </c>
      <c r="CA437" s="235"/>
      <c r="CB437" s="235"/>
      <c r="CC437" s="235"/>
      <c r="CD437" s="235"/>
      <c r="CE437" s="235"/>
      <c r="CF437" s="236"/>
    </row>
    <row r="438" spans="1:84" ht="18" customHeight="1">
      <c r="A438" s="231" t="s">
        <v>161</v>
      </c>
      <c r="B438" s="231"/>
      <c r="C438" s="231"/>
      <c r="D438" s="232"/>
      <c r="E438" s="232"/>
      <c r="F438" s="232"/>
      <c r="G438" s="232"/>
      <c r="H438" s="232"/>
      <c r="I438" s="232"/>
      <c r="J438" s="232"/>
      <c r="K438" s="232"/>
      <c r="L438" s="232"/>
      <c r="M438" s="232"/>
      <c r="N438" s="232"/>
      <c r="O438" s="232"/>
      <c r="P438" s="232"/>
      <c r="Q438" s="232"/>
      <c r="R438" s="232"/>
      <c r="S438" s="232"/>
      <c r="T438" s="232"/>
      <c r="U438" s="232"/>
      <c r="V438" s="228"/>
      <c r="W438" s="229"/>
      <c r="X438" s="229"/>
      <c r="Y438" s="229"/>
      <c r="Z438" s="229"/>
      <c r="AA438" s="229"/>
      <c r="AB438" s="230"/>
      <c r="AC438" s="231" t="s">
        <v>182</v>
      </c>
      <c r="AD438" s="231"/>
      <c r="AE438" s="231"/>
      <c r="AF438" s="232"/>
      <c r="AG438" s="232"/>
      <c r="AH438" s="232"/>
      <c r="AI438" s="232"/>
      <c r="AJ438" s="232"/>
      <c r="AK438" s="232"/>
      <c r="AL438" s="232"/>
      <c r="AM438" s="232"/>
      <c r="AN438" s="232"/>
      <c r="AO438" s="232"/>
      <c r="AP438" s="232"/>
      <c r="AQ438" s="232"/>
      <c r="AR438" s="232"/>
      <c r="AS438" s="232"/>
      <c r="AT438" s="232"/>
      <c r="AU438" s="232"/>
      <c r="AV438" s="232"/>
      <c r="AW438" s="232"/>
      <c r="AX438" s="228"/>
      <c r="AY438" s="229"/>
      <c r="AZ438" s="229"/>
      <c r="BA438" s="229"/>
      <c r="BB438" s="229"/>
      <c r="BC438" s="229"/>
      <c r="BD438" s="230"/>
      <c r="BE438" s="231" t="s">
        <v>166</v>
      </c>
      <c r="BF438" s="231"/>
      <c r="BG438" s="231"/>
      <c r="BH438" s="232"/>
      <c r="BI438" s="232"/>
      <c r="BJ438" s="232"/>
      <c r="BK438" s="232"/>
      <c r="BL438" s="232"/>
      <c r="BM438" s="232"/>
      <c r="BN438" s="232"/>
      <c r="BO438" s="232"/>
      <c r="BP438" s="232"/>
      <c r="BQ438" s="232"/>
      <c r="BR438" s="232"/>
      <c r="BS438" s="232"/>
      <c r="BT438" s="232"/>
      <c r="BU438" s="232"/>
      <c r="BV438" s="232"/>
      <c r="BW438" s="232"/>
      <c r="BX438" s="232"/>
      <c r="BY438" s="232"/>
      <c r="BZ438" s="228"/>
      <c r="CA438" s="229"/>
      <c r="CB438" s="229"/>
      <c r="CC438" s="229"/>
      <c r="CD438" s="229"/>
      <c r="CE438" s="229"/>
      <c r="CF438" s="230"/>
    </row>
    <row r="439" spans="1:84" ht="18" customHeight="1">
      <c r="A439" s="227" t="s">
        <v>162</v>
      </c>
      <c r="B439" s="227"/>
      <c r="C439" s="227"/>
      <c r="D439" s="226"/>
      <c r="E439" s="226"/>
      <c r="F439" s="226"/>
      <c r="G439" s="226"/>
      <c r="H439" s="226"/>
      <c r="I439" s="226"/>
      <c r="J439" s="226"/>
      <c r="K439" s="226"/>
      <c r="L439" s="226"/>
      <c r="M439" s="226"/>
      <c r="N439" s="226"/>
      <c r="O439" s="226"/>
      <c r="P439" s="226"/>
      <c r="Q439" s="226"/>
      <c r="R439" s="226"/>
      <c r="S439" s="226"/>
      <c r="T439" s="226"/>
      <c r="U439" s="226"/>
      <c r="V439" s="223"/>
      <c r="W439" s="224"/>
      <c r="X439" s="224"/>
      <c r="Y439" s="224"/>
      <c r="Z439" s="224"/>
      <c r="AA439" s="224"/>
      <c r="AB439" s="225"/>
      <c r="AC439" s="227" t="s">
        <v>183</v>
      </c>
      <c r="AD439" s="227"/>
      <c r="AE439" s="227"/>
      <c r="AF439" s="226"/>
      <c r="AG439" s="226"/>
      <c r="AH439" s="226"/>
      <c r="AI439" s="226"/>
      <c r="AJ439" s="226"/>
      <c r="AK439" s="226"/>
      <c r="AL439" s="226"/>
      <c r="AM439" s="226"/>
      <c r="AN439" s="226"/>
      <c r="AO439" s="226"/>
      <c r="AP439" s="226"/>
      <c r="AQ439" s="226"/>
      <c r="AR439" s="226"/>
      <c r="AS439" s="226"/>
      <c r="AT439" s="226"/>
      <c r="AU439" s="226"/>
      <c r="AV439" s="226"/>
      <c r="AW439" s="226"/>
      <c r="AX439" s="223"/>
      <c r="AY439" s="224"/>
      <c r="AZ439" s="224"/>
      <c r="BA439" s="224"/>
      <c r="BB439" s="224"/>
      <c r="BC439" s="224"/>
      <c r="BD439" s="225"/>
      <c r="BE439" s="227" t="s">
        <v>167</v>
      </c>
      <c r="BF439" s="227"/>
      <c r="BG439" s="227"/>
      <c r="BH439" s="226"/>
      <c r="BI439" s="226"/>
      <c r="BJ439" s="226"/>
      <c r="BK439" s="226"/>
      <c r="BL439" s="226"/>
      <c r="BM439" s="226"/>
      <c r="BN439" s="226"/>
      <c r="BO439" s="226"/>
      <c r="BP439" s="226"/>
      <c r="BQ439" s="226"/>
      <c r="BR439" s="226"/>
      <c r="BS439" s="226"/>
      <c r="BT439" s="226"/>
      <c r="BU439" s="226"/>
      <c r="BV439" s="226"/>
      <c r="BW439" s="226"/>
      <c r="BX439" s="226"/>
      <c r="BY439" s="226"/>
      <c r="BZ439" s="223"/>
      <c r="CA439" s="224"/>
      <c r="CB439" s="224"/>
      <c r="CC439" s="224"/>
      <c r="CD439" s="224"/>
      <c r="CE439" s="224"/>
      <c r="CF439" s="225"/>
    </row>
    <row r="440" spans="1:84" ht="409.5">
      <c r="A440" s="26"/>
      <c r="B440" s="26"/>
      <c r="C440" s="26"/>
      <c r="D440" s="26"/>
      <c r="E440" s="26"/>
      <c r="F440" s="26"/>
      <c r="G440" s="26"/>
      <c r="H440" s="26"/>
      <c r="I440" s="26"/>
      <c r="J440" s="26"/>
      <c r="K440" s="26"/>
      <c r="L440" s="26"/>
      <c r="M440" s="26"/>
      <c r="N440" s="26"/>
      <c r="O440" s="26"/>
      <c r="P440" s="26"/>
      <c r="Q440" s="26"/>
      <c r="R440" s="26"/>
      <c r="S440" s="26"/>
      <c r="T440" s="27"/>
      <c r="U440" s="27"/>
      <c r="V440" s="27"/>
      <c r="W440" s="27"/>
      <c r="X440" s="27"/>
      <c r="Y440" s="27"/>
      <c r="Z440" s="27"/>
      <c r="AA440" s="27"/>
      <c r="AB440" s="27"/>
      <c r="AC440" s="27"/>
      <c r="AD440" s="27"/>
      <c r="AE440" s="27"/>
      <c r="AF440" s="27"/>
      <c r="AG440" s="27"/>
      <c r="AH440" s="27"/>
      <c r="AI440" s="27"/>
      <c r="AJ440" s="27"/>
      <c r="AK440" s="27"/>
      <c r="AL440" s="27"/>
      <c r="AM440" s="27"/>
      <c r="AN440" s="27"/>
      <c r="AO440" s="27"/>
      <c r="AP440" s="27"/>
      <c r="AQ440" s="27"/>
      <c r="AR440" s="27"/>
      <c r="AS440" s="27"/>
      <c r="AT440" s="27"/>
      <c r="AU440" s="27"/>
      <c r="AV440" s="27"/>
      <c r="AW440" s="27"/>
      <c r="AX440" s="27"/>
      <c r="AY440" s="27"/>
      <c r="AZ440" s="27"/>
      <c r="BA440" s="27"/>
      <c r="BB440" s="27"/>
      <c r="BC440" s="27"/>
      <c r="BD440" s="27"/>
      <c r="BE440" s="27"/>
      <c r="BF440" s="27"/>
      <c r="BG440" s="27"/>
      <c r="BH440" s="27"/>
      <c r="BI440" s="27"/>
      <c r="BJ440" s="27"/>
      <c r="BK440" s="27"/>
      <c r="BL440" s="27"/>
      <c r="BM440" s="27"/>
      <c r="BN440" s="27"/>
      <c r="BO440" s="27"/>
      <c r="BP440" s="27"/>
      <c r="BQ440" s="27"/>
      <c r="BR440" s="27"/>
      <c r="BS440" s="27"/>
      <c r="BT440" s="27"/>
      <c r="BU440" s="27"/>
      <c r="BV440" s="27"/>
      <c r="BW440" s="27"/>
      <c r="BX440" s="27"/>
      <c r="BY440" s="27"/>
      <c r="BZ440" s="27"/>
      <c r="CA440" s="27"/>
      <c r="CB440" s="27"/>
      <c r="CC440" s="27"/>
      <c r="CD440" s="28"/>
      <c r="CE440" s="28"/>
      <c r="CF440" s="28"/>
    </row>
    <row r="441" spans="1:84" ht="18" customHeight="1">
      <c r="A441" s="450" t="s">
        <v>288</v>
      </c>
      <c r="B441" s="451"/>
      <c r="C441" s="451"/>
      <c r="D441" s="29">
        <f>D9</f>
        <v>0</v>
      </c>
      <c r="E441" s="30">
        <f>E9</f>
        <v>0</v>
      </c>
      <c r="F441" s="452" t="s">
        <v>35</v>
      </c>
      <c r="G441" s="452"/>
      <c r="H441" s="452"/>
      <c r="I441" s="452"/>
      <c r="J441" s="452"/>
      <c r="K441" s="452"/>
      <c r="L441" s="452"/>
      <c r="M441" s="452"/>
      <c r="N441" s="452"/>
      <c r="O441" s="452"/>
      <c r="P441" s="452"/>
      <c r="Q441" s="452"/>
      <c r="R441" s="452"/>
      <c r="S441" s="452"/>
      <c r="T441" s="452"/>
      <c r="U441" s="452"/>
      <c r="V441" s="452"/>
      <c r="W441" s="430" t="s">
        <v>39</v>
      </c>
      <c r="X441" s="429"/>
      <c r="Y441" s="429"/>
      <c r="Z441" s="431"/>
      <c r="AA441" s="430">
        <f>IF('確定賃金内訳表'!$AA$2="","",'確定賃金内訳表'!$AA$2)</f>
      </c>
      <c r="AB441" s="429"/>
      <c r="AC441" s="429"/>
      <c r="AD441" s="429"/>
      <c r="AE441" s="429"/>
      <c r="AF441" s="429"/>
      <c r="AG441" s="429"/>
      <c r="AH441" s="429"/>
      <c r="AI441" s="429"/>
      <c r="AJ441" s="429"/>
      <c r="AK441" s="429"/>
      <c r="AL441" s="429"/>
      <c r="AM441" s="431"/>
      <c r="AN441" s="453" t="s">
        <v>40</v>
      </c>
      <c r="AO441" s="454"/>
      <c r="AP441" s="454"/>
      <c r="AQ441" s="455"/>
      <c r="AR441" s="454">
        <f>IF('確定賃金内訳表'!$AA$4="","",'確定賃金内訳表'!$AA$4&amp;"-"&amp;'確定賃金内訳表'!$AE$4&amp;"-"&amp;'確定賃金内訳表'!$AJ$4)</f>
      </c>
      <c r="AS441" s="454"/>
      <c r="AT441" s="454"/>
      <c r="AU441" s="454"/>
      <c r="AV441" s="454"/>
      <c r="AW441" s="454"/>
      <c r="AX441" s="454"/>
      <c r="AY441" s="455"/>
      <c r="AZ441" s="429" t="s">
        <v>41</v>
      </c>
      <c r="BA441" s="429"/>
      <c r="BB441" s="429"/>
      <c r="BC441" s="429"/>
      <c r="BD441" s="430">
        <f>IF('確定賃金内訳表'!$AV$4="","",'確定賃金内訳表'!$AV$4)</f>
      </c>
      <c r="BE441" s="429"/>
      <c r="BF441" s="429"/>
      <c r="BG441" s="429"/>
      <c r="BH441" s="429"/>
      <c r="BI441" s="429"/>
      <c r="BJ441" s="429"/>
      <c r="BK441" s="429"/>
      <c r="BL441" s="429"/>
      <c r="BM441" s="429"/>
      <c r="BN441" s="431"/>
      <c r="BO441" s="432" t="s">
        <v>7</v>
      </c>
      <c r="BP441" s="433"/>
      <c r="BQ441" s="433"/>
      <c r="BR441" s="434"/>
      <c r="BS441" s="32">
        <f>IF('確定賃金内訳表'!$AA$5="","",'確定賃金内訳表'!$AA$5)</f>
      </c>
      <c r="BT441" s="33">
        <f>IF('確定賃金内訳表'!$AB$5="","",'確定賃金内訳表'!$AB$5)</f>
      </c>
      <c r="BU441" s="34">
        <f>IF('確定賃金内訳表'!$AC$5="","",'確定賃金内訳表'!$AC$5)</f>
      </c>
      <c r="BV441" s="31">
        <f>IF('確定賃金内訳表'!$AD$5="","",'確定賃金内訳表'!$AD$5)</f>
      </c>
      <c r="BW441" s="33">
        <f>IF('確定賃金内訳表'!AE$5="","",'確定賃金内訳表'!$AE$5)</f>
      </c>
      <c r="BX441" s="31">
        <f>IF('確定賃金内訳表'!$AF$5="","",'確定賃金内訳表'!$AF$5)</f>
      </c>
      <c r="BY441" s="35">
        <f>IF('確定賃金内訳表'!$AG$5="","",'確定賃金内訳表'!$AG$5)</f>
      </c>
      <c r="BZ441" s="35">
        <f>IF('確定賃金内訳表'!$AH$5="","",'確定賃金内訳表'!$AH$5)</f>
      </c>
      <c r="CA441" s="35">
        <f>IF('確定賃金内訳表'!$AI$5="","",'確定賃金内訳表'!$AI$5)</f>
      </c>
      <c r="CB441" s="35">
        <f>IF('確定賃金内訳表'!$AJ$5="","",'確定賃金内訳表'!$AJ$5)</f>
      </c>
      <c r="CC441" s="33">
        <f>IF('確定賃金内訳表'!$AK$5="","",'確定賃金内訳表'!$AK$5)</f>
      </c>
      <c r="CD441" s="31">
        <f>IF('確定賃金内訳表'!$AL$5="","",'確定賃金内訳表'!$AL$5)</f>
      </c>
      <c r="CE441" s="35">
        <f>IF('確定賃金内訳表'!$AM$5="","",'確定賃金内訳表'!$AM$5)</f>
      </c>
      <c r="CF441" s="36">
        <f>IF('確定賃金内訳表'!$AN$5="","",'確定賃金内訳表'!$AN$5)</f>
      </c>
    </row>
    <row r="442" spans="1:84" ht="18" customHeight="1">
      <c r="A442" s="37"/>
      <c r="B442" s="38"/>
      <c r="C442" s="435" t="s">
        <v>202</v>
      </c>
      <c r="D442" s="436"/>
      <c r="E442" s="436"/>
      <c r="F442" s="436"/>
      <c r="G442" s="436"/>
      <c r="H442" s="436"/>
      <c r="I442" s="436"/>
      <c r="J442" s="436"/>
      <c r="K442" s="436"/>
      <c r="L442" s="436"/>
      <c r="M442" s="437"/>
      <c r="N442" s="441" t="s">
        <v>145</v>
      </c>
      <c r="O442" s="442"/>
      <c r="P442" s="442"/>
      <c r="Q442" s="442"/>
      <c r="R442" s="442"/>
      <c r="S442" s="443"/>
      <c r="T442" s="444" t="s">
        <v>146</v>
      </c>
      <c r="U442" s="445"/>
      <c r="V442" s="445"/>
      <c r="W442" s="445"/>
      <c r="X442" s="445"/>
      <c r="Y442" s="445"/>
      <c r="Z442" s="445"/>
      <c r="AA442" s="445"/>
      <c r="AB442" s="445"/>
      <c r="AC442" s="445"/>
      <c r="AD442" s="445"/>
      <c r="AE442" s="445"/>
      <c r="AF442" s="445"/>
      <c r="AG442" s="445"/>
      <c r="AH442" s="445"/>
      <c r="AI442" s="445"/>
      <c r="AJ442" s="445"/>
      <c r="AK442" s="445"/>
      <c r="AL442" s="445"/>
      <c r="AM442" s="445"/>
      <c r="AN442" s="445"/>
      <c r="AO442" s="445"/>
      <c r="AP442" s="445"/>
      <c r="AQ442" s="445"/>
      <c r="AR442" s="445"/>
      <c r="AS442" s="445"/>
      <c r="AT442" s="445"/>
      <c r="AU442" s="445"/>
      <c r="AV442" s="445"/>
      <c r="AW442" s="445"/>
      <c r="AX442" s="445"/>
      <c r="AY442" s="445"/>
      <c r="AZ442" s="445"/>
      <c r="BA442" s="445"/>
      <c r="BB442" s="445"/>
      <c r="BC442" s="445"/>
      <c r="BD442" s="445"/>
      <c r="BE442" s="445"/>
      <c r="BF442" s="445"/>
      <c r="BG442" s="445"/>
      <c r="BH442" s="445"/>
      <c r="BI442" s="445"/>
      <c r="BJ442" s="445"/>
      <c r="BK442" s="445"/>
      <c r="BL442" s="445"/>
      <c r="BM442" s="445"/>
      <c r="BN442" s="445"/>
      <c r="BO442" s="445"/>
      <c r="BP442" s="445"/>
      <c r="BQ442" s="445"/>
      <c r="BR442" s="445"/>
      <c r="BS442" s="445"/>
      <c r="BT442" s="445"/>
      <c r="BU442" s="445"/>
      <c r="BV442" s="445"/>
      <c r="BW442" s="445"/>
      <c r="BX442" s="445"/>
      <c r="BY442" s="445"/>
      <c r="BZ442" s="445"/>
      <c r="CA442" s="445"/>
      <c r="CB442" s="445"/>
      <c r="CC442" s="445"/>
      <c r="CD442" s="445"/>
      <c r="CE442" s="445"/>
      <c r="CF442" s="446"/>
    </row>
    <row r="443" spans="1:92" ht="18" customHeight="1">
      <c r="A443" s="39"/>
      <c r="B443" s="40"/>
      <c r="C443" s="438"/>
      <c r="D443" s="439"/>
      <c r="E443" s="439"/>
      <c r="F443" s="439"/>
      <c r="G443" s="439"/>
      <c r="H443" s="439"/>
      <c r="I443" s="439"/>
      <c r="J443" s="439"/>
      <c r="K443" s="439"/>
      <c r="L443" s="439"/>
      <c r="M443" s="440"/>
      <c r="N443" s="447" t="s">
        <v>12</v>
      </c>
      <c r="O443" s="448"/>
      <c r="P443" s="448" t="s">
        <v>13</v>
      </c>
      <c r="Q443" s="448"/>
      <c r="R443" s="448" t="s">
        <v>14</v>
      </c>
      <c r="S443" s="449"/>
      <c r="T443" s="290" t="s">
        <v>15</v>
      </c>
      <c r="U443" s="291"/>
      <c r="V443" s="291"/>
      <c r="W443" s="291"/>
      <c r="X443" s="291" t="s">
        <v>16</v>
      </c>
      <c r="Y443" s="291"/>
      <c r="Z443" s="291"/>
      <c r="AA443" s="291"/>
      <c r="AB443" s="291" t="s">
        <v>17</v>
      </c>
      <c r="AC443" s="291"/>
      <c r="AD443" s="291"/>
      <c r="AE443" s="291"/>
      <c r="AF443" s="291" t="s">
        <v>18</v>
      </c>
      <c r="AG443" s="291"/>
      <c r="AH443" s="291"/>
      <c r="AI443" s="291"/>
      <c r="AJ443" s="291" t="s">
        <v>19</v>
      </c>
      <c r="AK443" s="291"/>
      <c r="AL443" s="291"/>
      <c r="AM443" s="291"/>
      <c r="AN443" s="291" t="s">
        <v>20</v>
      </c>
      <c r="AO443" s="291"/>
      <c r="AP443" s="291"/>
      <c r="AQ443" s="291"/>
      <c r="AR443" s="291" t="s">
        <v>21</v>
      </c>
      <c r="AS443" s="291"/>
      <c r="AT443" s="291"/>
      <c r="AU443" s="291"/>
      <c r="AV443" s="291" t="s">
        <v>173</v>
      </c>
      <c r="AW443" s="291"/>
      <c r="AX443" s="291"/>
      <c r="AY443" s="291"/>
      <c r="AZ443" s="291" t="s">
        <v>22</v>
      </c>
      <c r="BA443" s="291"/>
      <c r="BB443" s="291"/>
      <c r="BC443" s="291"/>
      <c r="BD443" s="291" t="s">
        <v>23</v>
      </c>
      <c r="BE443" s="291"/>
      <c r="BF443" s="291"/>
      <c r="BG443" s="291"/>
      <c r="BH443" s="291" t="s">
        <v>24</v>
      </c>
      <c r="BI443" s="291"/>
      <c r="BJ443" s="291"/>
      <c r="BK443" s="291"/>
      <c r="BL443" s="291" t="s">
        <v>25</v>
      </c>
      <c r="BM443" s="291"/>
      <c r="BN443" s="291"/>
      <c r="BO443" s="291"/>
      <c r="BP443" s="424" t="s">
        <v>200</v>
      </c>
      <c r="BQ443" s="425"/>
      <c r="BR443" s="82">
        <f>IF($BR$11=0,"",$BR$11)</f>
      </c>
      <c r="BS443" s="42" t="s">
        <v>201</v>
      </c>
      <c r="BT443" s="424" t="s">
        <v>200</v>
      </c>
      <c r="BU443" s="425"/>
      <c r="BV443" s="41">
        <f>IF($BV$11=0,"",$BV$11)</f>
      </c>
      <c r="BW443" s="42" t="s">
        <v>201</v>
      </c>
      <c r="BX443" s="424" t="s">
        <v>200</v>
      </c>
      <c r="BY443" s="425"/>
      <c r="BZ443" s="41">
        <f>IF($BZ$11=0,"",$BZ$11)</f>
      </c>
      <c r="CA443" s="42" t="s">
        <v>201</v>
      </c>
      <c r="CB443" s="323" t="s">
        <v>42</v>
      </c>
      <c r="CC443" s="323"/>
      <c r="CD443" s="323"/>
      <c r="CE443" s="323"/>
      <c r="CF443" s="327"/>
      <c r="CH443" s="43"/>
      <c r="CI443" s="43"/>
      <c r="CJ443" s="43"/>
      <c r="CK443" s="374"/>
      <c r="CL443" s="374"/>
      <c r="CM443" s="374"/>
      <c r="CN443" s="374"/>
    </row>
    <row r="444" spans="1:84" ht="18" customHeight="1">
      <c r="A444" s="426" t="s">
        <v>163</v>
      </c>
      <c r="B444" s="44" t="s">
        <v>157</v>
      </c>
      <c r="C444" s="45" t="s">
        <v>168</v>
      </c>
      <c r="D444" s="400" t="s">
        <v>150</v>
      </c>
      <c r="E444" s="400"/>
      <c r="F444" s="400"/>
      <c r="G444" s="401"/>
      <c r="H444" s="313"/>
      <c r="I444" s="314"/>
      <c r="J444" s="314"/>
      <c r="K444" s="314"/>
      <c r="L444" s="314"/>
      <c r="M444" s="315"/>
      <c r="N444" s="316">
        <f>IF(H444="","","○")</f>
      </c>
      <c r="O444" s="317"/>
      <c r="P444" s="317"/>
      <c r="Q444" s="317"/>
      <c r="R444" s="317"/>
      <c r="S444" s="318"/>
      <c r="T444" s="423"/>
      <c r="U444" s="421"/>
      <c r="V444" s="421"/>
      <c r="W444" s="421"/>
      <c r="X444" s="385"/>
      <c r="Y444" s="386"/>
      <c r="Z444" s="386"/>
      <c r="AA444" s="387"/>
      <c r="AB444" s="385"/>
      <c r="AC444" s="386"/>
      <c r="AD444" s="386"/>
      <c r="AE444" s="387"/>
      <c r="AF444" s="385"/>
      <c r="AG444" s="386"/>
      <c r="AH444" s="386"/>
      <c r="AI444" s="387"/>
      <c r="AJ444" s="385"/>
      <c r="AK444" s="386"/>
      <c r="AL444" s="386"/>
      <c r="AM444" s="387"/>
      <c r="AN444" s="385"/>
      <c r="AO444" s="386"/>
      <c r="AP444" s="386"/>
      <c r="AQ444" s="387"/>
      <c r="AR444" s="385"/>
      <c r="AS444" s="386"/>
      <c r="AT444" s="386"/>
      <c r="AU444" s="387"/>
      <c r="AV444" s="385"/>
      <c r="AW444" s="386"/>
      <c r="AX444" s="386"/>
      <c r="AY444" s="387"/>
      <c r="AZ444" s="385"/>
      <c r="BA444" s="386"/>
      <c r="BB444" s="386"/>
      <c r="BC444" s="387"/>
      <c r="BD444" s="385"/>
      <c r="BE444" s="386"/>
      <c r="BF444" s="386"/>
      <c r="BG444" s="387"/>
      <c r="BH444" s="385"/>
      <c r="BI444" s="386"/>
      <c r="BJ444" s="386"/>
      <c r="BK444" s="387"/>
      <c r="BL444" s="385"/>
      <c r="BM444" s="386"/>
      <c r="BN444" s="386"/>
      <c r="BO444" s="387"/>
      <c r="BP444" s="385"/>
      <c r="BQ444" s="386"/>
      <c r="BR444" s="386"/>
      <c r="BS444" s="387"/>
      <c r="BT444" s="421"/>
      <c r="BU444" s="421"/>
      <c r="BV444" s="421"/>
      <c r="BW444" s="421"/>
      <c r="BX444" s="421"/>
      <c r="BY444" s="421"/>
      <c r="BZ444" s="421"/>
      <c r="CA444" s="421"/>
      <c r="CB444" s="343">
        <f>IF(SUM(T444:CA444)=0,"",SUM(T444:CA444))</f>
      </c>
      <c r="CC444" s="343"/>
      <c r="CD444" s="343"/>
      <c r="CE444" s="343"/>
      <c r="CF444" s="343"/>
    </row>
    <row r="445" spans="1:84" ht="18" customHeight="1">
      <c r="A445" s="427"/>
      <c r="B445" s="422" t="s">
        <v>156</v>
      </c>
      <c r="C445" s="45"/>
      <c r="D445" s="302" t="s">
        <v>26</v>
      </c>
      <c r="E445" s="302"/>
      <c r="F445" s="302"/>
      <c r="G445" s="303"/>
      <c r="H445" s="293"/>
      <c r="I445" s="294"/>
      <c r="J445" s="294"/>
      <c r="K445" s="294"/>
      <c r="L445" s="294"/>
      <c r="M445" s="295"/>
      <c r="N445" s="296">
        <f>IF(H445="","","○")</f>
      </c>
      <c r="O445" s="297"/>
      <c r="P445" s="297"/>
      <c r="Q445" s="297"/>
      <c r="R445" s="297"/>
      <c r="S445" s="298"/>
      <c r="T445" s="420"/>
      <c r="U445" s="378"/>
      <c r="V445" s="378"/>
      <c r="W445" s="287"/>
      <c r="X445" s="377"/>
      <c r="Y445" s="378"/>
      <c r="Z445" s="378"/>
      <c r="AA445" s="287"/>
      <c r="AB445" s="377"/>
      <c r="AC445" s="378"/>
      <c r="AD445" s="378"/>
      <c r="AE445" s="287"/>
      <c r="AF445" s="377"/>
      <c r="AG445" s="378"/>
      <c r="AH445" s="378"/>
      <c r="AI445" s="287"/>
      <c r="AJ445" s="377"/>
      <c r="AK445" s="378"/>
      <c r="AL445" s="378"/>
      <c r="AM445" s="287"/>
      <c r="AN445" s="377"/>
      <c r="AO445" s="378"/>
      <c r="AP445" s="378"/>
      <c r="AQ445" s="287"/>
      <c r="AR445" s="377"/>
      <c r="AS445" s="378"/>
      <c r="AT445" s="378"/>
      <c r="AU445" s="287"/>
      <c r="AV445" s="377"/>
      <c r="AW445" s="378"/>
      <c r="AX445" s="378"/>
      <c r="AY445" s="287"/>
      <c r="AZ445" s="377"/>
      <c r="BA445" s="378"/>
      <c r="BB445" s="378"/>
      <c r="BC445" s="287"/>
      <c r="BD445" s="377"/>
      <c r="BE445" s="378"/>
      <c r="BF445" s="378"/>
      <c r="BG445" s="287"/>
      <c r="BH445" s="377"/>
      <c r="BI445" s="378"/>
      <c r="BJ445" s="378"/>
      <c r="BK445" s="287"/>
      <c r="BL445" s="377"/>
      <c r="BM445" s="378"/>
      <c r="BN445" s="378"/>
      <c r="BO445" s="287"/>
      <c r="BP445" s="377"/>
      <c r="BQ445" s="378"/>
      <c r="BR445" s="378"/>
      <c r="BS445" s="287"/>
      <c r="BT445" s="377"/>
      <c r="BU445" s="378"/>
      <c r="BV445" s="378"/>
      <c r="BW445" s="287"/>
      <c r="BX445" s="377"/>
      <c r="BY445" s="378"/>
      <c r="BZ445" s="378"/>
      <c r="CA445" s="287"/>
      <c r="CB445" s="253">
        <f>IF(SUM(T445:CA445)=0,"",SUM(T445:CA445))</f>
      </c>
      <c r="CC445" s="253"/>
      <c r="CD445" s="253"/>
      <c r="CE445" s="253"/>
      <c r="CF445" s="253"/>
    </row>
    <row r="446" spans="1:84" ht="18" customHeight="1">
      <c r="A446" s="427"/>
      <c r="B446" s="422"/>
      <c r="C446" s="45"/>
      <c r="D446" s="45"/>
      <c r="E446" s="45"/>
      <c r="F446" s="45"/>
      <c r="G446" s="45"/>
      <c r="H446" s="293"/>
      <c r="I446" s="294"/>
      <c r="J446" s="294"/>
      <c r="K446" s="294"/>
      <c r="L446" s="294"/>
      <c r="M446" s="295"/>
      <c r="N446" s="296">
        <f>IF(H446="","","○")</f>
      </c>
      <c r="O446" s="297"/>
      <c r="P446" s="297"/>
      <c r="Q446" s="297"/>
      <c r="R446" s="297"/>
      <c r="S446" s="298"/>
      <c r="T446" s="420"/>
      <c r="U446" s="378"/>
      <c r="V446" s="378"/>
      <c r="W446" s="287"/>
      <c r="X446" s="377"/>
      <c r="Y446" s="378"/>
      <c r="Z446" s="378"/>
      <c r="AA446" s="287"/>
      <c r="AB446" s="377"/>
      <c r="AC446" s="378"/>
      <c r="AD446" s="378"/>
      <c r="AE446" s="287"/>
      <c r="AF446" s="377"/>
      <c r="AG446" s="378"/>
      <c r="AH446" s="378"/>
      <c r="AI446" s="287"/>
      <c r="AJ446" s="377"/>
      <c r="AK446" s="378"/>
      <c r="AL446" s="378"/>
      <c r="AM446" s="287"/>
      <c r="AN446" s="377"/>
      <c r="AO446" s="378"/>
      <c r="AP446" s="378"/>
      <c r="AQ446" s="287"/>
      <c r="AR446" s="377"/>
      <c r="AS446" s="378"/>
      <c r="AT446" s="378"/>
      <c r="AU446" s="287"/>
      <c r="AV446" s="377"/>
      <c r="AW446" s="378"/>
      <c r="AX446" s="378"/>
      <c r="AY446" s="287"/>
      <c r="AZ446" s="377"/>
      <c r="BA446" s="378"/>
      <c r="BB446" s="378"/>
      <c r="BC446" s="287"/>
      <c r="BD446" s="377"/>
      <c r="BE446" s="378"/>
      <c r="BF446" s="378"/>
      <c r="BG446" s="287"/>
      <c r="BH446" s="377"/>
      <c r="BI446" s="378"/>
      <c r="BJ446" s="378"/>
      <c r="BK446" s="287"/>
      <c r="BL446" s="377"/>
      <c r="BM446" s="378"/>
      <c r="BN446" s="378"/>
      <c r="BO446" s="287"/>
      <c r="BP446" s="377"/>
      <c r="BQ446" s="378"/>
      <c r="BR446" s="378"/>
      <c r="BS446" s="287"/>
      <c r="BT446" s="377"/>
      <c r="BU446" s="378"/>
      <c r="BV446" s="378"/>
      <c r="BW446" s="287"/>
      <c r="BX446" s="377"/>
      <c r="BY446" s="378"/>
      <c r="BZ446" s="378"/>
      <c r="CA446" s="287"/>
      <c r="CB446" s="253">
        <f>IF(SUM(T446:CA446)=0,"",SUM(T446:CA446))</f>
      </c>
      <c r="CC446" s="253"/>
      <c r="CD446" s="253"/>
      <c r="CE446" s="253"/>
      <c r="CF446" s="253"/>
    </row>
    <row r="447" spans="1:84" ht="18" customHeight="1">
      <c r="A447" s="427"/>
      <c r="B447" s="422"/>
      <c r="C447" s="47" t="s">
        <v>27</v>
      </c>
      <c r="D447" s="48"/>
      <c r="E447" s="419" t="s">
        <v>28</v>
      </c>
      <c r="F447" s="419"/>
      <c r="G447" s="419"/>
      <c r="H447" s="419"/>
      <c r="I447" s="419"/>
      <c r="J447" s="419"/>
      <c r="K447" s="419"/>
      <c r="L447" s="419"/>
      <c r="M447" s="49"/>
      <c r="N447" s="340" t="s">
        <v>137</v>
      </c>
      <c r="O447" s="341"/>
      <c r="P447" s="341" t="s">
        <v>137</v>
      </c>
      <c r="Q447" s="341"/>
      <c r="R447" s="341" t="s">
        <v>137</v>
      </c>
      <c r="S447" s="342"/>
      <c r="T447" s="336">
        <f>IF(SUM(T444:W446)=0,"",SUM(T444:W446))</f>
      </c>
      <c r="U447" s="253"/>
      <c r="V447" s="253"/>
      <c r="W447" s="253"/>
      <c r="X447" s="336">
        <f>IF(SUM(X444:AA446)=0,"",SUM(X444:AA446))</f>
      </c>
      <c r="Y447" s="253"/>
      <c r="Z447" s="253"/>
      <c r="AA447" s="253"/>
      <c r="AB447" s="336">
        <f>IF(SUM(AB444:AE446)=0,"",SUM(AB444:AE446))</f>
      </c>
      <c r="AC447" s="253"/>
      <c r="AD447" s="253"/>
      <c r="AE447" s="253"/>
      <c r="AF447" s="336">
        <f>IF(SUM(AF444:AI446)=0,"",SUM(AF444:AI446))</f>
      </c>
      <c r="AG447" s="253"/>
      <c r="AH447" s="253"/>
      <c r="AI447" s="253"/>
      <c r="AJ447" s="336">
        <f>IF(SUM(AJ444:AM446)=0,"",SUM(AJ444:AM446))</f>
      </c>
      <c r="AK447" s="253"/>
      <c r="AL447" s="253"/>
      <c r="AM447" s="253"/>
      <c r="AN447" s="336">
        <f>IF(SUM(AN444:AQ446)=0,"",SUM(AN444:AQ446))</f>
      </c>
      <c r="AO447" s="253"/>
      <c r="AP447" s="253"/>
      <c r="AQ447" s="253"/>
      <c r="AR447" s="336">
        <f>IF(SUM(AR444:AU446)=0,"",SUM(AR444:AU446))</f>
      </c>
      <c r="AS447" s="253"/>
      <c r="AT447" s="253"/>
      <c r="AU447" s="253"/>
      <c r="AV447" s="336">
        <f>IF(SUM(AV444:AY446)=0,"",SUM(AV444:AY446))</f>
      </c>
      <c r="AW447" s="253"/>
      <c r="AX447" s="253"/>
      <c r="AY447" s="253"/>
      <c r="AZ447" s="336">
        <f>IF(SUM(AZ444:BC446)=0,"",SUM(AZ444:BC446))</f>
      </c>
      <c r="BA447" s="253"/>
      <c r="BB447" s="253"/>
      <c r="BC447" s="253"/>
      <c r="BD447" s="336">
        <f>IF(SUM(BD444:BG446)=0,"",SUM(BD444:BG446))</f>
      </c>
      <c r="BE447" s="253"/>
      <c r="BF447" s="253"/>
      <c r="BG447" s="253"/>
      <c r="BH447" s="336">
        <f>IF(SUM(BH444:BK446)=0,"",SUM(BH444:BK446))</f>
      </c>
      <c r="BI447" s="253"/>
      <c r="BJ447" s="253"/>
      <c r="BK447" s="253"/>
      <c r="BL447" s="336">
        <f>IF(SUM(BL444:BO446)=0,"",SUM(BL444:BO446))</f>
      </c>
      <c r="BM447" s="253"/>
      <c r="BN447" s="253"/>
      <c r="BO447" s="253"/>
      <c r="BP447" s="336">
        <f>IF(SUM(BP444:BS446)=0,"",SUM(BP444:BS446))</f>
      </c>
      <c r="BQ447" s="253"/>
      <c r="BR447" s="253"/>
      <c r="BS447" s="253"/>
      <c r="BT447" s="336">
        <f>IF(SUM(BT444:BW446)=0,"",SUM(BT444:BW446))</f>
      </c>
      <c r="BU447" s="253"/>
      <c r="BV447" s="253"/>
      <c r="BW447" s="253"/>
      <c r="BX447" s="336">
        <f>IF(SUM(BX444:CA446)=0,"",SUM(BX444:CA446))</f>
      </c>
      <c r="BY447" s="253"/>
      <c r="BZ447" s="253"/>
      <c r="CA447" s="253"/>
      <c r="CB447" s="253">
        <f>SUM(CB444:CF446)</f>
        <v>0</v>
      </c>
      <c r="CC447" s="253"/>
      <c r="CD447" s="253"/>
      <c r="CE447" s="253"/>
      <c r="CF447" s="253"/>
    </row>
    <row r="448" spans="1:84" ht="18" customHeight="1" hidden="1">
      <c r="A448" s="427"/>
      <c r="B448" s="422"/>
      <c r="C448" s="50"/>
      <c r="D448" s="51"/>
      <c r="E448" s="413" t="s">
        <v>180</v>
      </c>
      <c r="F448" s="413"/>
      <c r="G448" s="413"/>
      <c r="H448" s="414"/>
      <c r="I448" s="414"/>
      <c r="J448" s="414"/>
      <c r="K448" s="414"/>
      <c r="L448" s="414"/>
      <c r="M448" s="52"/>
      <c r="N448" s="415" t="s">
        <v>137</v>
      </c>
      <c r="O448" s="416"/>
      <c r="P448" s="416" t="s">
        <v>137</v>
      </c>
      <c r="Q448" s="416"/>
      <c r="R448" s="416" t="s">
        <v>137</v>
      </c>
      <c r="S448" s="417"/>
      <c r="T448" s="418">
        <f>IF(T447="","",COUNTIF(T444:W446,"&gt;0"))</f>
      </c>
      <c r="U448" s="406"/>
      <c r="V448" s="406"/>
      <c r="W448" s="406"/>
      <c r="X448" s="406">
        <f>IF(X447="","",COUNTIF(X444:AA446,"&gt;0"))</f>
      </c>
      <c r="Y448" s="406"/>
      <c r="Z448" s="406"/>
      <c r="AA448" s="406"/>
      <c r="AB448" s="406">
        <f>IF(AB447="","",COUNTIF(AB444:AE446,"&gt;0"))</f>
      </c>
      <c r="AC448" s="406"/>
      <c r="AD448" s="406"/>
      <c r="AE448" s="406"/>
      <c r="AF448" s="406">
        <f>IF(AF447="","",COUNTIF(AF444:AI446,"&gt;0"))</f>
      </c>
      <c r="AG448" s="406"/>
      <c r="AH448" s="406"/>
      <c r="AI448" s="406"/>
      <c r="AJ448" s="406">
        <f>IF(AJ447="","",COUNTIF(AJ444:AM446,"&gt;0"))</f>
      </c>
      <c r="AK448" s="406"/>
      <c r="AL448" s="406"/>
      <c r="AM448" s="406"/>
      <c r="AN448" s="406">
        <f>IF(AN447="","",COUNTIF(AN444:AQ446,"&gt;0"))</f>
      </c>
      <c r="AO448" s="406"/>
      <c r="AP448" s="406"/>
      <c r="AQ448" s="406"/>
      <c r="AR448" s="406">
        <f>IF(AR447="","",COUNTIF(AR444:AU446,"&gt;0"))</f>
      </c>
      <c r="AS448" s="406"/>
      <c r="AT448" s="406"/>
      <c r="AU448" s="406"/>
      <c r="AV448" s="406">
        <f>IF(AV447="","",COUNTIF(AV444:AY446,"&gt;0"))</f>
      </c>
      <c r="AW448" s="406"/>
      <c r="AX448" s="406"/>
      <c r="AY448" s="406"/>
      <c r="AZ448" s="406">
        <f>IF(AZ447="","",COUNTIF(AZ444:BC446,"&gt;0"))</f>
      </c>
      <c r="BA448" s="406"/>
      <c r="BB448" s="406"/>
      <c r="BC448" s="406"/>
      <c r="BD448" s="406">
        <f>IF(BD447="","",COUNTIF(BD444:BG446,"&gt;0"))</f>
      </c>
      <c r="BE448" s="406"/>
      <c r="BF448" s="406"/>
      <c r="BG448" s="406"/>
      <c r="BH448" s="406">
        <f>IF(BH447="","",COUNTIF(BH444:BK446,"&gt;0"))</f>
      </c>
      <c r="BI448" s="406"/>
      <c r="BJ448" s="406"/>
      <c r="BK448" s="406"/>
      <c r="BL448" s="406">
        <f>IF(BL447="","",COUNTIF(BL444:BO446,"&gt;0"))</f>
      </c>
      <c r="BM448" s="406"/>
      <c r="BN448" s="406"/>
      <c r="BO448" s="406"/>
      <c r="BP448" s="407"/>
      <c r="BQ448" s="407"/>
      <c r="BR448" s="407"/>
      <c r="BS448" s="407"/>
      <c r="BT448" s="407"/>
      <c r="BU448" s="407"/>
      <c r="BV448" s="407"/>
      <c r="BW448" s="407"/>
      <c r="BX448" s="407"/>
      <c r="BY448" s="407"/>
      <c r="BZ448" s="407"/>
      <c r="CA448" s="407"/>
      <c r="CB448" s="408">
        <f>IF(SUM(T448:CA448)=0,"",SUM(T448:CA448))</f>
      </c>
      <c r="CC448" s="409"/>
      <c r="CD448" s="409"/>
      <c r="CE448" s="409"/>
      <c r="CF448" s="410"/>
    </row>
    <row r="449" spans="1:84" ht="18" customHeight="1">
      <c r="A449" s="427"/>
      <c r="B449" s="422"/>
      <c r="C449" s="45" t="s">
        <v>147</v>
      </c>
      <c r="D449" s="411" t="s">
        <v>148</v>
      </c>
      <c r="E449" s="411"/>
      <c r="F449" s="411"/>
      <c r="G449" s="412"/>
      <c r="H449" s="293"/>
      <c r="I449" s="294"/>
      <c r="J449" s="294"/>
      <c r="K449" s="294"/>
      <c r="L449" s="294"/>
      <c r="M449" s="295"/>
      <c r="N449" s="296">
        <f>IF(H449="","","○")</f>
      </c>
      <c r="O449" s="297"/>
      <c r="P449" s="297">
        <f>IF(H449="","","○")</f>
      </c>
      <c r="Q449" s="297"/>
      <c r="R449" s="375"/>
      <c r="S449" s="376"/>
      <c r="T449" s="287"/>
      <c r="U449" s="288"/>
      <c r="V449" s="288"/>
      <c r="W449" s="288"/>
      <c r="X449" s="287"/>
      <c r="Y449" s="288"/>
      <c r="Z449" s="288"/>
      <c r="AA449" s="288"/>
      <c r="AB449" s="287"/>
      <c r="AC449" s="288"/>
      <c r="AD449" s="288"/>
      <c r="AE449" s="288"/>
      <c r="AF449" s="287"/>
      <c r="AG449" s="288"/>
      <c r="AH449" s="288"/>
      <c r="AI449" s="288"/>
      <c r="AJ449" s="287"/>
      <c r="AK449" s="288"/>
      <c r="AL449" s="288"/>
      <c r="AM449" s="288"/>
      <c r="AN449" s="287"/>
      <c r="AO449" s="288"/>
      <c r="AP449" s="288"/>
      <c r="AQ449" s="288"/>
      <c r="AR449" s="287"/>
      <c r="AS449" s="288"/>
      <c r="AT449" s="288"/>
      <c r="AU449" s="288"/>
      <c r="AV449" s="287"/>
      <c r="AW449" s="288"/>
      <c r="AX449" s="288"/>
      <c r="AY449" s="288"/>
      <c r="AZ449" s="287"/>
      <c r="BA449" s="288"/>
      <c r="BB449" s="288"/>
      <c r="BC449" s="288"/>
      <c r="BD449" s="287"/>
      <c r="BE449" s="288"/>
      <c r="BF449" s="288"/>
      <c r="BG449" s="288"/>
      <c r="BH449" s="287"/>
      <c r="BI449" s="288"/>
      <c r="BJ449" s="288"/>
      <c r="BK449" s="288"/>
      <c r="BL449" s="287"/>
      <c r="BM449" s="288"/>
      <c r="BN449" s="288"/>
      <c r="BO449" s="288"/>
      <c r="BP449" s="287"/>
      <c r="BQ449" s="288"/>
      <c r="BR449" s="288"/>
      <c r="BS449" s="288"/>
      <c r="BT449" s="287"/>
      <c r="BU449" s="288"/>
      <c r="BV449" s="288"/>
      <c r="BW449" s="288"/>
      <c r="BX449" s="287"/>
      <c r="BY449" s="288"/>
      <c r="BZ449" s="288"/>
      <c r="CA449" s="288"/>
      <c r="CB449" s="253">
        <f>IF(SUM(T449:CA449)=0,"",SUM(T449:CA449))</f>
      </c>
      <c r="CC449" s="253"/>
      <c r="CD449" s="253"/>
      <c r="CE449" s="253"/>
      <c r="CF449" s="253"/>
    </row>
    <row r="450" spans="1:84" ht="18" customHeight="1">
      <c r="A450" s="427"/>
      <c r="B450" s="53" t="s">
        <v>158</v>
      </c>
      <c r="C450" s="403" t="s">
        <v>29</v>
      </c>
      <c r="D450" s="404"/>
      <c r="E450" s="404"/>
      <c r="F450" s="404"/>
      <c r="G450" s="405"/>
      <c r="H450" s="293"/>
      <c r="I450" s="294"/>
      <c r="J450" s="294"/>
      <c r="K450" s="294"/>
      <c r="L450" s="294"/>
      <c r="M450" s="295"/>
      <c r="N450" s="296">
        <f>IF(H450="","","○")</f>
      </c>
      <c r="O450" s="297"/>
      <c r="P450" s="297">
        <f>IF(H450="","","○")</f>
      </c>
      <c r="Q450" s="297"/>
      <c r="R450" s="375"/>
      <c r="S450" s="376"/>
      <c r="T450" s="287"/>
      <c r="U450" s="288"/>
      <c r="V450" s="288"/>
      <c r="W450" s="288"/>
      <c r="X450" s="287"/>
      <c r="Y450" s="288"/>
      <c r="Z450" s="288"/>
      <c r="AA450" s="288"/>
      <c r="AB450" s="287"/>
      <c r="AC450" s="288"/>
      <c r="AD450" s="288"/>
      <c r="AE450" s="288"/>
      <c r="AF450" s="287"/>
      <c r="AG450" s="288"/>
      <c r="AH450" s="288"/>
      <c r="AI450" s="288"/>
      <c r="AJ450" s="287"/>
      <c r="AK450" s="288"/>
      <c r="AL450" s="288"/>
      <c r="AM450" s="288"/>
      <c r="AN450" s="287"/>
      <c r="AO450" s="288"/>
      <c r="AP450" s="288"/>
      <c r="AQ450" s="288"/>
      <c r="AR450" s="287"/>
      <c r="AS450" s="288"/>
      <c r="AT450" s="288"/>
      <c r="AU450" s="288"/>
      <c r="AV450" s="287"/>
      <c r="AW450" s="288"/>
      <c r="AX450" s="288"/>
      <c r="AY450" s="288"/>
      <c r="AZ450" s="287"/>
      <c r="BA450" s="288"/>
      <c r="BB450" s="288"/>
      <c r="BC450" s="288"/>
      <c r="BD450" s="287"/>
      <c r="BE450" s="288"/>
      <c r="BF450" s="288"/>
      <c r="BG450" s="288"/>
      <c r="BH450" s="287"/>
      <c r="BI450" s="288"/>
      <c r="BJ450" s="288"/>
      <c r="BK450" s="288"/>
      <c r="BL450" s="287"/>
      <c r="BM450" s="288"/>
      <c r="BN450" s="288"/>
      <c r="BO450" s="288"/>
      <c r="BP450" s="287"/>
      <c r="BQ450" s="288"/>
      <c r="BR450" s="288"/>
      <c r="BS450" s="288"/>
      <c r="BT450" s="287"/>
      <c r="BU450" s="288"/>
      <c r="BV450" s="288"/>
      <c r="BW450" s="288"/>
      <c r="BX450" s="287"/>
      <c r="BY450" s="288"/>
      <c r="BZ450" s="288"/>
      <c r="CA450" s="288"/>
      <c r="CB450" s="253">
        <f>IF(SUM(T450:CA450)=0,"",SUM(T450:CA450))</f>
      </c>
      <c r="CC450" s="253"/>
      <c r="CD450" s="253"/>
      <c r="CE450" s="253"/>
      <c r="CF450" s="253"/>
    </row>
    <row r="451" spans="1:84" ht="18" customHeight="1">
      <c r="A451" s="428"/>
      <c r="B451" s="54"/>
      <c r="C451" s="55" t="s">
        <v>138</v>
      </c>
      <c r="D451" s="56"/>
      <c r="E451" s="289" t="s">
        <v>30</v>
      </c>
      <c r="F451" s="289"/>
      <c r="G451" s="289"/>
      <c r="H451" s="289"/>
      <c r="I451" s="289"/>
      <c r="J451" s="289"/>
      <c r="K451" s="289"/>
      <c r="L451" s="289"/>
      <c r="M451" s="57"/>
      <c r="N451" s="290" t="s">
        <v>137</v>
      </c>
      <c r="O451" s="291"/>
      <c r="P451" s="291" t="s">
        <v>137</v>
      </c>
      <c r="Q451" s="291"/>
      <c r="R451" s="291" t="s">
        <v>137</v>
      </c>
      <c r="S451" s="292"/>
      <c r="T451" s="285">
        <f>IF(SUM(T449:W450)=0,"",SUM(T449:W450))</f>
      </c>
      <c r="U451" s="286"/>
      <c r="V451" s="286"/>
      <c r="W451" s="286"/>
      <c r="X451" s="285">
        <f>IF(SUM(X449:AA450)=0,"",SUM(X449:AA450))</f>
      </c>
      <c r="Y451" s="286"/>
      <c r="Z451" s="286"/>
      <c r="AA451" s="286"/>
      <c r="AB451" s="285">
        <f>IF(SUM(AB449:AE450)=0,"",SUM(AB449:AE450))</f>
      </c>
      <c r="AC451" s="286"/>
      <c r="AD451" s="286"/>
      <c r="AE451" s="286"/>
      <c r="AF451" s="285">
        <f>IF(SUM(AF449:AI450)=0,"",SUM(AF449:AI450))</f>
      </c>
      <c r="AG451" s="286"/>
      <c r="AH451" s="286"/>
      <c r="AI451" s="286"/>
      <c r="AJ451" s="285">
        <f>IF(SUM(AJ449:AM450)=0,"",SUM(AJ449:AM450))</f>
      </c>
      <c r="AK451" s="286"/>
      <c r="AL451" s="286"/>
      <c r="AM451" s="286"/>
      <c r="AN451" s="285">
        <f>IF(SUM(AN449:AQ450)=0,"",SUM(AN449:AQ450))</f>
      </c>
      <c r="AO451" s="286"/>
      <c r="AP451" s="286"/>
      <c r="AQ451" s="286"/>
      <c r="AR451" s="285">
        <f>IF(SUM(AR449:AU450)=0,"",SUM(AR449:AU450))</f>
      </c>
      <c r="AS451" s="286"/>
      <c r="AT451" s="286"/>
      <c r="AU451" s="286"/>
      <c r="AV451" s="285">
        <f>IF(SUM(AV449:AY450)=0,"",SUM(AV449:AY450))</f>
      </c>
      <c r="AW451" s="286"/>
      <c r="AX451" s="286"/>
      <c r="AY451" s="286"/>
      <c r="AZ451" s="285">
        <f>IF(SUM(AZ449:BC450)=0,"",SUM(AZ449:BC450))</f>
      </c>
      <c r="BA451" s="286"/>
      <c r="BB451" s="286"/>
      <c r="BC451" s="286"/>
      <c r="BD451" s="285">
        <f>IF(SUM(BD449:BG450)=0,"",SUM(BD449:BG450))</f>
      </c>
      <c r="BE451" s="286"/>
      <c r="BF451" s="286"/>
      <c r="BG451" s="286"/>
      <c r="BH451" s="285">
        <f>IF(SUM(BH449:BK450)=0,"",SUM(BH449:BK450))</f>
      </c>
      <c r="BI451" s="286"/>
      <c r="BJ451" s="286"/>
      <c r="BK451" s="286"/>
      <c r="BL451" s="285">
        <f>IF(SUM(BL449:BO450)=0,"",SUM(BL449:BO450))</f>
      </c>
      <c r="BM451" s="286"/>
      <c r="BN451" s="286"/>
      <c r="BO451" s="286"/>
      <c r="BP451" s="285">
        <f>IF(SUM(BP449:BS450)=0,"",SUM(BP449:BS450))</f>
      </c>
      <c r="BQ451" s="286"/>
      <c r="BR451" s="286"/>
      <c r="BS451" s="286"/>
      <c r="BT451" s="285">
        <f>IF(SUM(BT449:BW450)=0,"",SUM(BT449:BW450))</f>
      </c>
      <c r="BU451" s="286"/>
      <c r="BV451" s="286"/>
      <c r="BW451" s="286"/>
      <c r="BX451" s="285">
        <f>IF(SUM(BX449:CA450)=0,"",SUM(BX449:CA450))</f>
      </c>
      <c r="BY451" s="286"/>
      <c r="BZ451" s="286"/>
      <c r="CA451" s="286"/>
      <c r="CB451" s="286">
        <f>SUM(CB449:CF450)</f>
        <v>0</v>
      </c>
      <c r="CC451" s="286"/>
      <c r="CD451" s="286"/>
      <c r="CE451" s="286"/>
      <c r="CF451" s="286"/>
    </row>
    <row r="452" spans="1:84" ht="18" customHeight="1" hidden="1">
      <c r="A452" s="46"/>
      <c r="B452" s="44"/>
      <c r="C452" s="58" t="s">
        <v>138</v>
      </c>
      <c r="D452" s="59"/>
      <c r="E452" s="281" t="s">
        <v>179</v>
      </c>
      <c r="F452" s="281"/>
      <c r="G452" s="281"/>
      <c r="H452" s="281"/>
      <c r="I452" s="281"/>
      <c r="J452" s="281"/>
      <c r="K452" s="281"/>
      <c r="L452" s="281"/>
      <c r="M452" s="60"/>
      <c r="N452" s="282" t="s">
        <v>137</v>
      </c>
      <c r="O452" s="283"/>
      <c r="P452" s="283" t="s">
        <v>137</v>
      </c>
      <c r="Q452" s="283"/>
      <c r="R452" s="283" t="s">
        <v>137</v>
      </c>
      <c r="S452" s="284"/>
      <c r="T452" s="402">
        <f>IF(T451="","",COUNTIF(T449:W450,"&gt;0"))</f>
      </c>
      <c r="U452" s="280"/>
      <c r="V452" s="280"/>
      <c r="W452" s="280"/>
      <c r="X452" s="280">
        <f>IF(X451="","",COUNTIF(X449:AA450,"&gt;0"))</f>
      </c>
      <c r="Y452" s="280"/>
      <c r="Z452" s="280"/>
      <c r="AA452" s="280"/>
      <c r="AB452" s="280">
        <f>IF(AB451="","",COUNTIF(AB449:AE450,"&gt;0"))</f>
      </c>
      <c r="AC452" s="280"/>
      <c r="AD452" s="280"/>
      <c r="AE452" s="280"/>
      <c r="AF452" s="280">
        <f>IF(AF451="","",COUNTIF(AF449:AI450,"&gt;0"))</f>
      </c>
      <c r="AG452" s="280"/>
      <c r="AH452" s="280"/>
      <c r="AI452" s="280"/>
      <c r="AJ452" s="280">
        <f>IF(AJ451="","",COUNTIF(AJ449:AM450,"&gt;0"))</f>
      </c>
      <c r="AK452" s="280"/>
      <c r="AL452" s="280"/>
      <c r="AM452" s="280"/>
      <c r="AN452" s="280">
        <f>IF(AN451="","",COUNTIF(AN449:AQ450,"&gt;0"))</f>
      </c>
      <c r="AO452" s="280"/>
      <c r="AP452" s="280"/>
      <c r="AQ452" s="280"/>
      <c r="AR452" s="280">
        <f>IF(AR451="","",COUNTIF(AR449:AU450,"&gt;0"))</f>
      </c>
      <c r="AS452" s="280"/>
      <c r="AT452" s="280"/>
      <c r="AU452" s="280"/>
      <c r="AV452" s="280">
        <f>IF(AV451="","",COUNTIF(AV449:AY450,"&gt;0"))</f>
      </c>
      <c r="AW452" s="280"/>
      <c r="AX452" s="280"/>
      <c r="AY452" s="280"/>
      <c r="AZ452" s="280">
        <f>IF(AZ451="","",COUNTIF(AZ449:BC450,"&gt;0"))</f>
      </c>
      <c r="BA452" s="280"/>
      <c r="BB452" s="280"/>
      <c r="BC452" s="280"/>
      <c r="BD452" s="280">
        <f>IF(BD451="","",COUNTIF(BD449:BG450,"&gt;0"))</f>
      </c>
      <c r="BE452" s="280"/>
      <c r="BF452" s="280"/>
      <c r="BG452" s="280"/>
      <c r="BH452" s="280">
        <f>IF(BH451="","",COUNTIF(BH449:BK450,"&gt;0"))</f>
      </c>
      <c r="BI452" s="280"/>
      <c r="BJ452" s="280"/>
      <c r="BK452" s="280"/>
      <c r="BL452" s="280">
        <f>IF(BL451="","",COUNTIF(BL449:BO450,"&gt;0"))</f>
      </c>
      <c r="BM452" s="280"/>
      <c r="BN452" s="280"/>
      <c r="BO452" s="280"/>
      <c r="BP452" s="388"/>
      <c r="BQ452" s="389"/>
      <c r="BR452" s="389"/>
      <c r="BS452" s="390"/>
      <c r="BT452" s="388"/>
      <c r="BU452" s="389"/>
      <c r="BV452" s="389"/>
      <c r="BW452" s="390"/>
      <c r="BX452" s="388"/>
      <c r="BY452" s="389"/>
      <c r="BZ452" s="389"/>
      <c r="CA452" s="390"/>
      <c r="CB452" s="391">
        <f aca="true" t="shared" si="45" ref="CB452:CB462">IF(SUM(T452:CA452)=0,"",SUM(T452:CA452))</f>
      </c>
      <c r="CC452" s="392"/>
      <c r="CD452" s="392"/>
      <c r="CE452" s="392"/>
      <c r="CF452" s="393"/>
    </row>
    <row r="453" spans="1:84" ht="18" customHeight="1">
      <c r="A453" s="394" t="s">
        <v>159</v>
      </c>
      <c r="B453" s="395"/>
      <c r="C453" s="45" t="s">
        <v>139</v>
      </c>
      <c r="D453" s="400" t="s">
        <v>36</v>
      </c>
      <c r="E453" s="400"/>
      <c r="F453" s="400"/>
      <c r="G453" s="401"/>
      <c r="H453" s="313"/>
      <c r="I453" s="314"/>
      <c r="J453" s="314"/>
      <c r="K453" s="314"/>
      <c r="L453" s="314"/>
      <c r="M453" s="315"/>
      <c r="N453" s="316">
        <f aca="true" t="shared" si="46" ref="N453:N462">IF(H453="","","○")</f>
      </c>
      <c r="O453" s="317"/>
      <c r="P453" s="317">
        <f>IF(H453="","","○")</f>
      </c>
      <c r="Q453" s="317"/>
      <c r="R453" s="383"/>
      <c r="S453" s="384"/>
      <c r="T453" s="299"/>
      <c r="U453" s="300"/>
      <c r="V453" s="300"/>
      <c r="W453" s="300"/>
      <c r="X453" s="299"/>
      <c r="Y453" s="300"/>
      <c r="Z453" s="300"/>
      <c r="AA453" s="300"/>
      <c r="AB453" s="299"/>
      <c r="AC453" s="300"/>
      <c r="AD453" s="300"/>
      <c r="AE453" s="300"/>
      <c r="AF453" s="299"/>
      <c r="AG453" s="300"/>
      <c r="AH453" s="300"/>
      <c r="AI453" s="300"/>
      <c r="AJ453" s="385"/>
      <c r="AK453" s="386"/>
      <c r="AL453" s="386"/>
      <c r="AM453" s="387"/>
      <c r="AN453" s="299"/>
      <c r="AO453" s="300"/>
      <c r="AP453" s="300"/>
      <c r="AQ453" s="300"/>
      <c r="AR453" s="299"/>
      <c r="AS453" s="300"/>
      <c r="AT453" s="300"/>
      <c r="AU453" s="300"/>
      <c r="AV453" s="299"/>
      <c r="AW453" s="300"/>
      <c r="AX453" s="300"/>
      <c r="AY453" s="300"/>
      <c r="AZ453" s="299"/>
      <c r="BA453" s="300"/>
      <c r="BB453" s="300"/>
      <c r="BC453" s="300"/>
      <c r="BD453" s="299"/>
      <c r="BE453" s="300"/>
      <c r="BF453" s="300"/>
      <c r="BG453" s="300"/>
      <c r="BH453" s="299"/>
      <c r="BI453" s="300"/>
      <c r="BJ453" s="300"/>
      <c r="BK453" s="300"/>
      <c r="BL453" s="299"/>
      <c r="BM453" s="300"/>
      <c r="BN453" s="300"/>
      <c r="BO453" s="300"/>
      <c r="BP453" s="299"/>
      <c r="BQ453" s="300"/>
      <c r="BR453" s="300"/>
      <c r="BS453" s="300"/>
      <c r="BT453" s="299"/>
      <c r="BU453" s="300"/>
      <c r="BV453" s="300"/>
      <c r="BW453" s="300"/>
      <c r="BX453" s="299"/>
      <c r="BY453" s="300"/>
      <c r="BZ453" s="300"/>
      <c r="CA453" s="300"/>
      <c r="CB453" s="343">
        <f t="shared" si="45"/>
      </c>
      <c r="CC453" s="343"/>
      <c r="CD453" s="343"/>
      <c r="CE453" s="343"/>
      <c r="CF453" s="343"/>
    </row>
    <row r="454" spans="1:84" ht="18" customHeight="1">
      <c r="A454" s="396"/>
      <c r="B454" s="397"/>
      <c r="C454" s="45"/>
      <c r="D454" s="302" t="s">
        <v>37</v>
      </c>
      <c r="E454" s="302"/>
      <c r="F454" s="302"/>
      <c r="G454" s="303"/>
      <c r="H454" s="293"/>
      <c r="I454" s="294"/>
      <c r="J454" s="294"/>
      <c r="K454" s="294"/>
      <c r="L454" s="294"/>
      <c r="M454" s="295"/>
      <c r="N454" s="296">
        <f t="shared" si="46"/>
      </c>
      <c r="O454" s="297"/>
      <c r="P454" s="297">
        <f aca="true" t="shared" si="47" ref="P454:P462">IF(H454="","","○")</f>
      </c>
      <c r="Q454" s="297"/>
      <c r="R454" s="375"/>
      <c r="S454" s="376"/>
      <c r="T454" s="299"/>
      <c r="U454" s="300"/>
      <c r="V454" s="300"/>
      <c r="W454" s="300"/>
      <c r="X454" s="377"/>
      <c r="Y454" s="378"/>
      <c r="Z454" s="378"/>
      <c r="AA454" s="287"/>
      <c r="AB454" s="377"/>
      <c r="AC454" s="378"/>
      <c r="AD454" s="378"/>
      <c r="AE454" s="287"/>
      <c r="AF454" s="377"/>
      <c r="AG454" s="378"/>
      <c r="AH454" s="378"/>
      <c r="AI454" s="287"/>
      <c r="AJ454" s="377"/>
      <c r="AK454" s="378"/>
      <c r="AL454" s="378"/>
      <c r="AM454" s="287"/>
      <c r="AN454" s="377"/>
      <c r="AO454" s="378"/>
      <c r="AP454" s="378"/>
      <c r="AQ454" s="287"/>
      <c r="AR454" s="377"/>
      <c r="AS454" s="378"/>
      <c r="AT454" s="378"/>
      <c r="AU454" s="287"/>
      <c r="AV454" s="377"/>
      <c r="AW454" s="378"/>
      <c r="AX454" s="378"/>
      <c r="AY454" s="287"/>
      <c r="AZ454" s="377"/>
      <c r="BA454" s="378"/>
      <c r="BB454" s="378"/>
      <c r="BC454" s="287"/>
      <c r="BD454" s="377"/>
      <c r="BE454" s="378"/>
      <c r="BF454" s="378"/>
      <c r="BG454" s="287"/>
      <c r="BH454" s="377"/>
      <c r="BI454" s="378"/>
      <c r="BJ454" s="378"/>
      <c r="BK454" s="287"/>
      <c r="BL454" s="377"/>
      <c r="BM454" s="378"/>
      <c r="BN454" s="378"/>
      <c r="BO454" s="287"/>
      <c r="BP454" s="377"/>
      <c r="BQ454" s="378"/>
      <c r="BR454" s="378"/>
      <c r="BS454" s="287"/>
      <c r="BT454" s="377"/>
      <c r="BU454" s="378"/>
      <c r="BV454" s="378"/>
      <c r="BW454" s="287"/>
      <c r="BX454" s="377"/>
      <c r="BY454" s="378"/>
      <c r="BZ454" s="378"/>
      <c r="CA454" s="287"/>
      <c r="CB454" s="253">
        <f t="shared" si="45"/>
      </c>
      <c r="CC454" s="253"/>
      <c r="CD454" s="253"/>
      <c r="CE454" s="253"/>
      <c r="CF454" s="253"/>
    </row>
    <row r="455" spans="1:84" ht="18" customHeight="1">
      <c r="A455" s="396"/>
      <c r="B455" s="397"/>
      <c r="C455" s="45"/>
      <c r="D455" s="302" t="s">
        <v>38</v>
      </c>
      <c r="E455" s="302"/>
      <c r="F455" s="302"/>
      <c r="G455" s="303"/>
      <c r="H455" s="293"/>
      <c r="I455" s="294"/>
      <c r="J455" s="294"/>
      <c r="K455" s="294"/>
      <c r="L455" s="294"/>
      <c r="M455" s="295"/>
      <c r="N455" s="296">
        <f t="shared" si="46"/>
      </c>
      <c r="O455" s="297"/>
      <c r="P455" s="297">
        <f t="shared" si="47"/>
      </c>
      <c r="Q455" s="297"/>
      <c r="R455" s="375"/>
      <c r="S455" s="376"/>
      <c r="T455" s="299"/>
      <c r="U455" s="300"/>
      <c r="V455" s="300"/>
      <c r="W455" s="300"/>
      <c r="X455" s="377"/>
      <c r="Y455" s="378"/>
      <c r="Z455" s="378"/>
      <c r="AA455" s="287"/>
      <c r="AB455" s="377"/>
      <c r="AC455" s="378"/>
      <c r="AD455" s="378"/>
      <c r="AE455" s="287"/>
      <c r="AF455" s="377"/>
      <c r="AG455" s="378"/>
      <c r="AH455" s="378"/>
      <c r="AI455" s="287"/>
      <c r="AJ455" s="377"/>
      <c r="AK455" s="378"/>
      <c r="AL455" s="378"/>
      <c r="AM455" s="287"/>
      <c r="AN455" s="377"/>
      <c r="AO455" s="378"/>
      <c r="AP455" s="378"/>
      <c r="AQ455" s="287"/>
      <c r="AR455" s="377"/>
      <c r="AS455" s="378"/>
      <c r="AT455" s="378"/>
      <c r="AU455" s="287"/>
      <c r="AV455" s="377"/>
      <c r="AW455" s="378"/>
      <c r="AX455" s="378"/>
      <c r="AY455" s="287"/>
      <c r="AZ455" s="377"/>
      <c r="BA455" s="378"/>
      <c r="BB455" s="378"/>
      <c r="BC455" s="287"/>
      <c r="BD455" s="377"/>
      <c r="BE455" s="378"/>
      <c r="BF455" s="378"/>
      <c r="BG455" s="287"/>
      <c r="BH455" s="377"/>
      <c r="BI455" s="378"/>
      <c r="BJ455" s="378"/>
      <c r="BK455" s="287"/>
      <c r="BL455" s="377"/>
      <c r="BM455" s="378"/>
      <c r="BN455" s="378"/>
      <c r="BO455" s="287"/>
      <c r="BP455" s="377"/>
      <c r="BQ455" s="378"/>
      <c r="BR455" s="378"/>
      <c r="BS455" s="287"/>
      <c r="BT455" s="377"/>
      <c r="BU455" s="378"/>
      <c r="BV455" s="378"/>
      <c r="BW455" s="287"/>
      <c r="BX455" s="377"/>
      <c r="BY455" s="378"/>
      <c r="BZ455" s="378"/>
      <c r="CA455" s="287"/>
      <c r="CB455" s="253">
        <f t="shared" si="45"/>
      </c>
      <c r="CC455" s="253"/>
      <c r="CD455" s="253"/>
      <c r="CE455" s="253"/>
      <c r="CF455" s="253"/>
    </row>
    <row r="456" spans="1:84" ht="18" customHeight="1">
      <c r="A456" s="396"/>
      <c r="B456" s="397"/>
      <c r="C456" s="45"/>
      <c r="D456" s="45"/>
      <c r="E456" s="45"/>
      <c r="F456" s="45"/>
      <c r="G456" s="45"/>
      <c r="H456" s="293"/>
      <c r="I456" s="294"/>
      <c r="J456" s="294"/>
      <c r="K456" s="294"/>
      <c r="L456" s="294"/>
      <c r="M456" s="295"/>
      <c r="N456" s="296">
        <f t="shared" si="46"/>
      </c>
      <c r="O456" s="297"/>
      <c r="P456" s="297">
        <f t="shared" si="47"/>
      </c>
      <c r="Q456" s="297"/>
      <c r="R456" s="375"/>
      <c r="S456" s="376"/>
      <c r="T456" s="299"/>
      <c r="U456" s="300"/>
      <c r="V456" s="300"/>
      <c r="W456" s="300"/>
      <c r="X456" s="377"/>
      <c r="Y456" s="378"/>
      <c r="Z456" s="378"/>
      <c r="AA456" s="287"/>
      <c r="AB456" s="377"/>
      <c r="AC456" s="378"/>
      <c r="AD456" s="378"/>
      <c r="AE456" s="287"/>
      <c r="AF456" s="377"/>
      <c r="AG456" s="378"/>
      <c r="AH456" s="378"/>
      <c r="AI456" s="287"/>
      <c r="AJ456" s="377"/>
      <c r="AK456" s="378"/>
      <c r="AL456" s="378"/>
      <c r="AM456" s="287"/>
      <c r="AN456" s="377"/>
      <c r="AO456" s="378"/>
      <c r="AP456" s="378"/>
      <c r="AQ456" s="287"/>
      <c r="AR456" s="377"/>
      <c r="AS456" s="378"/>
      <c r="AT456" s="378"/>
      <c r="AU456" s="287"/>
      <c r="AV456" s="377"/>
      <c r="AW456" s="378"/>
      <c r="AX456" s="378"/>
      <c r="AY456" s="287"/>
      <c r="AZ456" s="377"/>
      <c r="BA456" s="378"/>
      <c r="BB456" s="378"/>
      <c r="BC456" s="287"/>
      <c r="BD456" s="377"/>
      <c r="BE456" s="378"/>
      <c r="BF456" s="378"/>
      <c r="BG456" s="287"/>
      <c r="BH456" s="377"/>
      <c r="BI456" s="378"/>
      <c r="BJ456" s="378"/>
      <c r="BK456" s="287"/>
      <c r="BL456" s="377"/>
      <c r="BM456" s="378"/>
      <c r="BN456" s="378"/>
      <c r="BO456" s="287"/>
      <c r="BP456" s="377"/>
      <c r="BQ456" s="378"/>
      <c r="BR456" s="378"/>
      <c r="BS456" s="287"/>
      <c r="BT456" s="377"/>
      <c r="BU456" s="378"/>
      <c r="BV456" s="378"/>
      <c r="BW456" s="287"/>
      <c r="BX456" s="377"/>
      <c r="BY456" s="378"/>
      <c r="BZ456" s="378"/>
      <c r="CA456" s="287"/>
      <c r="CB456" s="253">
        <f t="shared" si="45"/>
      </c>
      <c r="CC456" s="253"/>
      <c r="CD456" s="253"/>
      <c r="CE456" s="253"/>
      <c r="CF456" s="253"/>
    </row>
    <row r="457" spans="1:84" ht="18" customHeight="1">
      <c r="A457" s="396"/>
      <c r="B457" s="397"/>
      <c r="C457" s="380" t="s">
        <v>149</v>
      </c>
      <c r="D457" s="381"/>
      <c r="E457" s="381"/>
      <c r="F457" s="381"/>
      <c r="G457" s="382"/>
      <c r="H457" s="293"/>
      <c r="I457" s="294"/>
      <c r="J457" s="294"/>
      <c r="K457" s="294"/>
      <c r="L457" s="294"/>
      <c r="M457" s="295"/>
      <c r="N457" s="296">
        <f t="shared" si="46"/>
      </c>
      <c r="O457" s="297"/>
      <c r="P457" s="297">
        <f t="shared" si="47"/>
      </c>
      <c r="Q457" s="297"/>
      <c r="R457" s="375"/>
      <c r="S457" s="376"/>
      <c r="T457" s="299"/>
      <c r="U457" s="300"/>
      <c r="V457" s="300"/>
      <c r="W457" s="300"/>
      <c r="X457" s="377"/>
      <c r="Y457" s="378"/>
      <c r="Z457" s="378"/>
      <c r="AA457" s="287"/>
      <c r="AB457" s="377"/>
      <c r="AC457" s="378"/>
      <c r="AD457" s="378"/>
      <c r="AE457" s="287"/>
      <c r="AF457" s="377"/>
      <c r="AG457" s="378"/>
      <c r="AH457" s="378"/>
      <c r="AI457" s="287"/>
      <c r="AJ457" s="377"/>
      <c r="AK457" s="378"/>
      <c r="AL457" s="378"/>
      <c r="AM457" s="287"/>
      <c r="AN457" s="377"/>
      <c r="AO457" s="378"/>
      <c r="AP457" s="378"/>
      <c r="AQ457" s="287"/>
      <c r="AR457" s="377"/>
      <c r="AS457" s="378"/>
      <c r="AT457" s="378"/>
      <c r="AU457" s="287"/>
      <c r="AV457" s="377"/>
      <c r="AW457" s="378"/>
      <c r="AX457" s="378"/>
      <c r="AY457" s="287"/>
      <c r="AZ457" s="377"/>
      <c r="BA457" s="378"/>
      <c r="BB457" s="378"/>
      <c r="BC457" s="287"/>
      <c r="BD457" s="377"/>
      <c r="BE457" s="378"/>
      <c r="BF457" s="378"/>
      <c r="BG457" s="287"/>
      <c r="BH457" s="377"/>
      <c r="BI457" s="378"/>
      <c r="BJ457" s="378"/>
      <c r="BK457" s="287"/>
      <c r="BL457" s="377"/>
      <c r="BM457" s="378"/>
      <c r="BN457" s="378"/>
      <c r="BO457" s="287"/>
      <c r="BP457" s="377"/>
      <c r="BQ457" s="378"/>
      <c r="BR457" s="378"/>
      <c r="BS457" s="287"/>
      <c r="BT457" s="377"/>
      <c r="BU457" s="378"/>
      <c r="BV457" s="378"/>
      <c r="BW457" s="287"/>
      <c r="BX457" s="377"/>
      <c r="BY457" s="378"/>
      <c r="BZ457" s="378"/>
      <c r="CA457" s="287"/>
      <c r="CB457" s="253">
        <f t="shared" si="45"/>
      </c>
      <c r="CC457" s="253"/>
      <c r="CD457" s="253"/>
      <c r="CE457" s="253"/>
      <c r="CF457" s="253"/>
    </row>
    <row r="458" spans="1:84" ht="18" customHeight="1">
      <c r="A458" s="396"/>
      <c r="B458" s="397"/>
      <c r="C458" s="380"/>
      <c r="D458" s="381"/>
      <c r="E458" s="381"/>
      <c r="F458" s="381"/>
      <c r="G458" s="382"/>
      <c r="H458" s="293"/>
      <c r="I458" s="294"/>
      <c r="J458" s="294"/>
      <c r="K458" s="294"/>
      <c r="L458" s="294"/>
      <c r="M458" s="295"/>
      <c r="N458" s="296">
        <f t="shared" si="46"/>
      </c>
      <c r="O458" s="297"/>
      <c r="P458" s="297">
        <f t="shared" si="47"/>
      </c>
      <c r="Q458" s="297"/>
      <c r="R458" s="375"/>
      <c r="S458" s="376"/>
      <c r="T458" s="299"/>
      <c r="U458" s="300"/>
      <c r="V458" s="300"/>
      <c r="W458" s="300"/>
      <c r="X458" s="377"/>
      <c r="Y458" s="378"/>
      <c r="Z458" s="378"/>
      <c r="AA458" s="287"/>
      <c r="AB458" s="377"/>
      <c r="AC458" s="378"/>
      <c r="AD458" s="378"/>
      <c r="AE458" s="287"/>
      <c r="AF458" s="377"/>
      <c r="AG458" s="378"/>
      <c r="AH458" s="378"/>
      <c r="AI458" s="287"/>
      <c r="AJ458" s="377"/>
      <c r="AK458" s="378"/>
      <c r="AL458" s="378"/>
      <c r="AM458" s="287"/>
      <c r="AN458" s="377"/>
      <c r="AO458" s="378"/>
      <c r="AP458" s="378"/>
      <c r="AQ458" s="287"/>
      <c r="AR458" s="377"/>
      <c r="AS458" s="378"/>
      <c r="AT458" s="378"/>
      <c r="AU458" s="287"/>
      <c r="AV458" s="377"/>
      <c r="AW458" s="378"/>
      <c r="AX458" s="378"/>
      <c r="AY458" s="287"/>
      <c r="AZ458" s="377"/>
      <c r="BA458" s="378"/>
      <c r="BB458" s="378"/>
      <c r="BC458" s="287"/>
      <c r="BD458" s="377"/>
      <c r="BE458" s="378"/>
      <c r="BF458" s="378"/>
      <c r="BG458" s="287"/>
      <c r="BH458" s="377"/>
      <c r="BI458" s="378"/>
      <c r="BJ458" s="378"/>
      <c r="BK458" s="287"/>
      <c r="BL458" s="377"/>
      <c r="BM458" s="378"/>
      <c r="BN458" s="378"/>
      <c r="BO458" s="287"/>
      <c r="BP458" s="377"/>
      <c r="BQ458" s="378"/>
      <c r="BR458" s="378"/>
      <c r="BS458" s="287"/>
      <c r="BT458" s="377"/>
      <c r="BU458" s="378"/>
      <c r="BV458" s="378"/>
      <c r="BW458" s="287"/>
      <c r="BX458" s="377"/>
      <c r="BY458" s="378"/>
      <c r="BZ458" s="378"/>
      <c r="CA458" s="287"/>
      <c r="CB458" s="253">
        <f t="shared" si="45"/>
      </c>
      <c r="CC458" s="253"/>
      <c r="CD458" s="253"/>
      <c r="CE458" s="253"/>
      <c r="CF458" s="253"/>
    </row>
    <row r="459" spans="1:84" ht="18" customHeight="1">
      <c r="A459" s="396"/>
      <c r="B459" s="397"/>
      <c r="C459" s="380"/>
      <c r="D459" s="381"/>
      <c r="E459" s="381"/>
      <c r="F459" s="381"/>
      <c r="G459" s="382"/>
      <c r="H459" s="293"/>
      <c r="I459" s="294"/>
      <c r="J459" s="294"/>
      <c r="K459" s="294"/>
      <c r="L459" s="294"/>
      <c r="M459" s="295"/>
      <c r="N459" s="296">
        <f t="shared" si="46"/>
      </c>
      <c r="O459" s="297"/>
      <c r="P459" s="297">
        <f t="shared" si="47"/>
      </c>
      <c r="Q459" s="297"/>
      <c r="R459" s="375"/>
      <c r="S459" s="376"/>
      <c r="T459" s="299"/>
      <c r="U459" s="300"/>
      <c r="V459" s="300"/>
      <c r="W459" s="300"/>
      <c r="X459" s="377"/>
      <c r="Y459" s="378"/>
      <c r="Z459" s="378"/>
      <c r="AA459" s="287"/>
      <c r="AB459" s="377"/>
      <c r="AC459" s="378"/>
      <c r="AD459" s="378"/>
      <c r="AE459" s="287"/>
      <c r="AF459" s="377"/>
      <c r="AG459" s="378"/>
      <c r="AH459" s="378"/>
      <c r="AI459" s="287"/>
      <c r="AJ459" s="377"/>
      <c r="AK459" s="378"/>
      <c r="AL459" s="378"/>
      <c r="AM459" s="287"/>
      <c r="AN459" s="377"/>
      <c r="AO459" s="378"/>
      <c r="AP459" s="378"/>
      <c r="AQ459" s="287"/>
      <c r="AR459" s="377"/>
      <c r="AS459" s="378"/>
      <c r="AT459" s="378"/>
      <c r="AU459" s="287"/>
      <c r="AV459" s="377"/>
      <c r="AW459" s="378"/>
      <c r="AX459" s="378"/>
      <c r="AY459" s="287"/>
      <c r="AZ459" s="377"/>
      <c r="BA459" s="378"/>
      <c r="BB459" s="378"/>
      <c r="BC459" s="287"/>
      <c r="BD459" s="377"/>
      <c r="BE459" s="378"/>
      <c r="BF459" s="378"/>
      <c r="BG459" s="287"/>
      <c r="BH459" s="377"/>
      <c r="BI459" s="378"/>
      <c r="BJ459" s="378"/>
      <c r="BK459" s="287"/>
      <c r="BL459" s="377"/>
      <c r="BM459" s="378"/>
      <c r="BN459" s="378"/>
      <c r="BO459" s="287"/>
      <c r="BP459" s="377"/>
      <c r="BQ459" s="378"/>
      <c r="BR459" s="378"/>
      <c r="BS459" s="287"/>
      <c r="BT459" s="377"/>
      <c r="BU459" s="378"/>
      <c r="BV459" s="378"/>
      <c r="BW459" s="287"/>
      <c r="BX459" s="377"/>
      <c r="BY459" s="378"/>
      <c r="BZ459" s="378"/>
      <c r="CA459" s="287"/>
      <c r="CB459" s="253">
        <f t="shared" si="45"/>
      </c>
      <c r="CC459" s="253"/>
      <c r="CD459" s="253"/>
      <c r="CE459" s="253"/>
      <c r="CF459" s="253"/>
    </row>
    <row r="460" spans="1:92" ht="18" customHeight="1">
      <c r="A460" s="396"/>
      <c r="B460" s="397"/>
      <c r="C460" s="380"/>
      <c r="D460" s="381"/>
      <c r="E460" s="381"/>
      <c r="F460" s="381"/>
      <c r="G460" s="382"/>
      <c r="H460" s="293"/>
      <c r="I460" s="294"/>
      <c r="J460" s="294"/>
      <c r="K460" s="294"/>
      <c r="L460" s="294"/>
      <c r="M460" s="295"/>
      <c r="N460" s="296">
        <f t="shared" si="46"/>
      </c>
      <c r="O460" s="297"/>
      <c r="P460" s="297">
        <f t="shared" si="47"/>
      </c>
      <c r="Q460" s="297"/>
      <c r="R460" s="375"/>
      <c r="S460" s="376"/>
      <c r="T460" s="299"/>
      <c r="U460" s="300"/>
      <c r="V460" s="300"/>
      <c r="W460" s="300"/>
      <c r="X460" s="377"/>
      <c r="Y460" s="378"/>
      <c r="Z460" s="378"/>
      <c r="AA460" s="287"/>
      <c r="AB460" s="377"/>
      <c r="AC460" s="378"/>
      <c r="AD460" s="378"/>
      <c r="AE460" s="287"/>
      <c r="AF460" s="377"/>
      <c r="AG460" s="378"/>
      <c r="AH460" s="378"/>
      <c r="AI460" s="287"/>
      <c r="AJ460" s="377"/>
      <c r="AK460" s="378"/>
      <c r="AL460" s="378"/>
      <c r="AM460" s="287"/>
      <c r="AN460" s="377"/>
      <c r="AO460" s="378"/>
      <c r="AP460" s="378"/>
      <c r="AQ460" s="287"/>
      <c r="AR460" s="377"/>
      <c r="AS460" s="378"/>
      <c r="AT460" s="378"/>
      <c r="AU460" s="287"/>
      <c r="AV460" s="377"/>
      <c r="AW460" s="378"/>
      <c r="AX460" s="378"/>
      <c r="AY460" s="287"/>
      <c r="AZ460" s="377"/>
      <c r="BA460" s="378"/>
      <c r="BB460" s="378"/>
      <c r="BC460" s="287"/>
      <c r="BD460" s="377"/>
      <c r="BE460" s="378"/>
      <c r="BF460" s="378"/>
      <c r="BG460" s="287"/>
      <c r="BH460" s="377"/>
      <c r="BI460" s="378"/>
      <c r="BJ460" s="378"/>
      <c r="BK460" s="287"/>
      <c r="BL460" s="377"/>
      <c r="BM460" s="378"/>
      <c r="BN460" s="378"/>
      <c r="BO460" s="287"/>
      <c r="BP460" s="377"/>
      <c r="BQ460" s="378"/>
      <c r="BR460" s="378"/>
      <c r="BS460" s="287"/>
      <c r="BT460" s="377"/>
      <c r="BU460" s="378"/>
      <c r="BV460" s="378"/>
      <c r="BW460" s="287"/>
      <c r="BX460" s="377"/>
      <c r="BY460" s="378"/>
      <c r="BZ460" s="378"/>
      <c r="CA460" s="287"/>
      <c r="CB460" s="253">
        <f t="shared" si="45"/>
      </c>
      <c r="CC460" s="253"/>
      <c r="CD460" s="253"/>
      <c r="CE460" s="253"/>
      <c r="CF460" s="253"/>
      <c r="CH460" s="43"/>
      <c r="CI460" s="43"/>
      <c r="CJ460" s="43"/>
      <c r="CK460" s="374"/>
      <c r="CL460" s="374"/>
      <c r="CM460" s="374"/>
      <c r="CN460" s="374"/>
    </row>
    <row r="461" spans="1:111" ht="18" customHeight="1">
      <c r="A461" s="396"/>
      <c r="B461" s="397"/>
      <c r="C461" s="380"/>
      <c r="D461" s="381"/>
      <c r="E461" s="381"/>
      <c r="F461" s="381"/>
      <c r="G461" s="382"/>
      <c r="H461" s="293"/>
      <c r="I461" s="294"/>
      <c r="J461" s="294"/>
      <c r="K461" s="294"/>
      <c r="L461" s="294"/>
      <c r="M461" s="295"/>
      <c r="N461" s="296">
        <f t="shared" si="46"/>
      </c>
      <c r="O461" s="297"/>
      <c r="P461" s="297">
        <f t="shared" si="47"/>
      </c>
      <c r="Q461" s="297"/>
      <c r="R461" s="375"/>
      <c r="S461" s="376"/>
      <c r="T461" s="299"/>
      <c r="U461" s="300"/>
      <c r="V461" s="300"/>
      <c r="W461" s="300"/>
      <c r="X461" s="377"/>
      <c r="Y461" s="378"/>
      <c r="Z461" s="378"/>
      <c r="AA461" s="287"/>
      <c r="AB461" s="377"/>
      <c r="AC461" s="378"/>
      <c r="AD461" s="378"/>
      <c r="AE461" s="287"/>
      <c r="AF461" s="377"/>
      <c r="AG461" s="378"/>
      <c r="AH461" s="378"/>
      <c r="AI461" s="287"/>
      <c r="AJ461" s="377"/>
      <c r="AK461" s="378"/>
      <c r="AL461" s="378"/>
      <c r="AM461" s="287"/>
      <c r="AN461" s="377"/>
      <c r="AO461" s="378"/>
      <c r="AP461" s="378"/>
      <c r="AQ461" s="287"/>
      <c r="AR461" s="377"/>
      <c r="AS461" s="378"/>
      <c r="AT461" s="378"/>
      <c r="AU461" s="287"/>
      <c r="AV461" s="377"/>
      <c r="AW461" s="378"/>
      <c r="AX461" s="378"/>
      <c r="AY461" s="287"/>
      <c r="AZ461" s="377"/>
      <c r="BA461" s="378"/>
      <c r="BB461" s="378"/>
      <c r="BC461" s="287"/>
      <c r="BD461" s="377"/>
      <c r="BE461" s="378"/>
      <c r="BF461" s="378"/>
      <c r="BG461" s="287"/>
      <c r="BH461" s="377"/>
      <c r="BI461" s="378"/>
      <c r="BJ461" s="378"/>
      <c r="BK461" s="287"/>
      <c r="BL461" s="377"/>
      <c r="BM461" s="378"/>
      <c r="BN461" s="378"/>
      <c r="BO461" s="287"/>
      <c r="BP461" s="377"/>
      <c r="BQ461" s="378"/>
      <c r="BR461" s="378"/>
      <c r="BS461" s="287"/>
      <c r="BT461" s="377"/>
      <c r="BU461" s="378"/>
      <c r="BV461" s="378"/>
      <c r="BW461" s="287"/>
      <c r="BX461" s="377"/>
      <c r="BY461" s="378"/>
      <c r="BZ461" s="378"/>
      <c r="CA461" s="287"/>
      <c r="CB461" s="253">
        <f t="shared" si="45"/>
      </c>
      <c r="CC461" s="253"/>
      <c r="CD461" s="253"/>
      <c r="CE461" s="253"/>
      <c r="CF461" s="253"/>
      <c r="CH461" s="61"/>
      <c r="CI461" s="379"/>
      <c r="CJ461" s="379"/>
      <c r="CK461" s="374"/>
      <c r="CL461" s="374"/>
      <c r="CM461" s="374"/>
      <c r="CN461" s="374"/>
      <c r="CO461" s="374"/>
      <c r="CP461" s="374"/>
      <c r="CQ461" s="374"/>
      <c r="CR461" s="374"/>
      <c r="CS461" s="374"/>
      <c r="CT461" s="374"/>
      <c r="CU461" s="374"/>
      <c r="CV461" s="374"/>
      <c r="CW461" s="374"/>
      <c r="CX461" s="374"/>
      <c r="CY461" s="374"/>
      <c r="CZ461" s="374"/>
      <c r="DA461" s="374"/>
      <c r="DB461" s="374"/>
      <c r="DC461" s="374"/>
      <c r="DD461" s="374"/>
      <c r="DE461" s="4"/>
      <c r="DF461" s="4"/>
      <c r="DG461" s="4"/>
    </row>
    <row r="462" spans="1:111" ht="18" customHeight="1">
      <c r="A462" s="396"/>
      <c r="B462" s="397"/>
      <c r="C462" s="63"/>
      <c r="D462" s="64"/>
      <c r="E462" s="64"/>
      <c r="F462" s="64"/>
      <c r="G462" s="65"/>
      <c r="H462" s="293"/>
      <c r="I462" s="294"/>
      <c r="J462" s="294"/>
      <c r="K462" s="294"/>
      <c r="L462" s="294"/>
      <c r="M462" s="295"/>
      <c r="N462" s="296">
        <f t="shared" si="46"/>
      </c>
      <c r="O462" s="297"/>
      <c r="P462" s="297">
        <f t="shared" si="47"/>
      </c>
      <c r="Q462" s="297"/>
      <c r="R462" s="375"/>
      <c r="S462" s="376"/>
      <c r="T462" s="299"/>
      <c r="U462" s="300"/>
      <c r="V462" s="300"/>
      <c r="W462" s="300"/>
      <c r="X462" s="372"/>
      <c r="Y462" s="373"/>
      <c r="Z462" s="373"/>
      <c r="AA462" s="299"/>
      <c r="AB462" s="372"/>
      <c r="AC462" s="373"/>
      <c r="AD462" s="373"/>
      <c r="AE462" s="299"/>
      <c r="AF462" s="372"/>
      <c r="AG462" s="373"/>
      <c r="AH462" s="373"/>
      <c r="AI462" s="299"/>
      <c r="AJ462" s="377"/>
      <c r="AK462" s="378"/>
      <c r="AL462" s="378"/>
      <c r="AM462" s="287"/>
      <c r="AN462" s="372"/>
      <c r="AO462" s="373"/>
      <c r="AP462" s="373"/>
      <c r="AQ462" s="299"/>
      <c r="AR462" s="372"/>
      <c r="AS462" s="373"/>
      <c r="AT462" s="373"/>
      <c r="AU462" s="299"/>
      <c r="AV462" s="372"/>
      <c r="AW462" s="373"/>
      <c r="AX462" s="373"/>
      <c r="AY462" s="299"/>
      <c r="AZ462" s="372"/>
      <c r="BA462" s="373"/>
      <c r="BB462" s="373"/>
      <c r="BC462" s="299"/>
      <c r="BD462" s="372"/>
      <c r="BE462" s="373"/>
      <c r="BF462" s="373"/>
      <c r="BG462" s="299"/>
      <c r="BH462" s="372"/>
      <c r="BI462" s="373"/>
      <c r="BJ462" s="373"/>
      <c r="BK462" s="299"/>
      <c r="BL462" s="372"/>
      <c r="BM462" s="373"/>
      <c r="BN462" s="373"/>
      <c r="BO462" s="299"/>
      <c r="BP462" s="372"/>
      <c r="BQ462" s="373"/>
      <c r="BR462" s="373"/>
      <c r="BS462" s="299"/>
      <c r="BT462" s="372"/>
      <c r="BU462" s="373"/>
      <c r="BV462" s="373"/>
      <c r="BW462" s="299"/>
      <c r="BX462" s="372"/>
      <c r="BY462" s="373"/>
      <c r="BZ462" s="373"/>
      <c r="CA462" s="299"/>
      <c r="CB462" s="253">
        <f t="shared" si="45"/>
      </c>
      <c r="CC462" s="253"/>
      <c r="CD462" s="253"/>
      <c r="CE462" s="253"/>
      <c r="CF462" s="253"/>
      <c r="CH462" s="61"/>
      <c r="CI462" s="61"/>
      <c r="CJ462" s="62"/>
      <c r="CK462" s="62"/>
      <c r="CL462" s="4"/>
      <c r="CM462" s="4"/>
      <c r="CN462" s="4"/>
      <c r="CO462" s="4"/>
      <c r="CP462" s="4"/>
      <c r="CQ462" s="4"/>
      <c r="CR462" s="4"/>
      <c r="CS462" s="3"/>
      <c r="CT462" s="4"/>
      <c r="CU462" s="4"/>
      <c r="CV462" s="4"/>
      <c r="CW462" s="4"/>
      <c r="CX462" s="4"/>
      <c r="CY462" s="3"/>
      <c r="CZ462" s="4"/>
      <c r="DA462" s="4"/>
      <c r="DB462" s="4"/>
      <c r="DC462" s="4"/>
      <c r="DD462" s="4"/>
      <c r="DE462" s="4"/>
      <c r="DF462" s="4"/>
      <c r="DG462" s="4"/>
    </row>
    <row r="463" spans="1:107" ht="18" customHeight="1">
      <c r="A463" s="396"/>
      <c r="B463" s="397"/>
      <c r="C463" s="55" t="s">
        <v>140</v>
      </c>
      <c r="D463" s="56"/>
      <c r="E463" s="289" t="s">
        <v>31</v>
      </c>
      <c r="F463" s="289"/>
      <c r="G463" s="289"/>
      <c r="H463" s="289"/>
      <c r="I463" s="289"/>
      <c r="J463" s="289"/>
      <c r="K463" s="289"/>
      <c r="L463" s="289"/>
      <c r="M463" s="57"/>
      <c r="N463" s="290" t="s">
        <v>137</v>
      </c>
      <c r="O463" s="291"/>
      <c r="P463" s="291" t="s">
        <v>137</v>
      </c>
      <c r="Q463" s="291"/>
      <c r="R463" s="291" t="s">
        <v>137</v>
      </c>
      <c r="S463" s="292"/>
      <c r="T463" s="285">
        <f>IF(SUM(T453:W462)=0,"",SUM(T453:W462))</f>
      </c>
      <c r="U463" s="286"/>
      <c r="V463" s="286"/>
      <c r="W463" s="286"/>
      <c r="X463" s="285">
        <f>IF(SUM(X453:AA462)=0,"",SUM(X453:AA462))</f>
      </c>
      <c r="Y463" s="286"/>
      <c r="Z463" s="286"/>
      <c r="AA463" s="286"/>
      <c r="AB463" s="285">
        <f>IF(SUM(AB453:AE462)=0,"",SUM(AB453:AE462))</f>
      </c>
      <c r="AC463" s="286"/>
      <c r="AD463" s="286"/>
      <c r="AE463" s="286"/>
      <c r="AF463" s="285">
        <f>IF(SUM(AF453:AI462)=0,"",SUM(AF453:AI462))</f>
      </c>
      <c r="AG463" s="286"/>
      <c r="AH463" s="286"/>
      <c r="AI463" s="286"/>
      <c r="AJ463" s="285">
        <f>IF(SUM(AJ453:AM462)=0,"",SUM(AJ453:AM462))</f>
      </c>
      <c r="AK463" s="286"/>
      <c r="AL463" s="286"/>
      <c r="AM463" s="286"/>
      <c r="AN463" s="285">
        <f>IF(SUM(AN453:AQ462)=0,"",SUM(AN453:AQ462))</f>
      </c>
      <c r="AO463" s="286"/>
      <c r="AP463" s="286"/>
      <c r="AQ463" s="286"/>
      <c r="AR463" s="285">
        <f>IF(SUM(AR453:AU462)=0,"",SUM(AR453:AU462))</f>
      </c>
      <c r="AS463" s="286"/>
      <c r="AT463" s="286"/>
      <c r="AU463" s="286"/>
      <c r="AV463" s="285">
        <f>IF(SUM(AV453:AY462)=0,"",SUM(AV453:AY462))</f>
      </c>
      <c r="AW463" s="286"/>
      <c r="AX463" s="286"/>
      <c r="AY463" s="286"/>
      <c r="AZ463" s="285">
        <f>IF(SUM(AZ453:BC462)=0,"",SUM(AZ453:BC462))</f>
      </c>
      <c r="BA463" s="286"/>
      <c r="BB463" s="286"/>
      <c r="BC463" s="286"/>
      <c r="BD463" s="285">
        <f>IF(SUM(BD453:BG462)=0,"",SUM(BD453:BG462))</f>
      </c>
      <c r="BE463" s="286"/>
      <c r="BF463" s="286"/>
      <c r="BG463" s="286"/>
      <c r="BH463" s="285">
        <f>IF(SUM(BH453:BK462)=0,"",SUM(BH453:BK462))</f>
      </c>
      <c r="BI463" s="286"/>
      <c r="BJ463" s="286"/>
      <c r="BK463" s="286"/>
      <c r="BL463" s="285">
        <f>IF(SUM(BL453:BO462)=0,"",SUM(BL453:BO462))</f>
      </c>
      <c r="BM463" s="286"/>
      <c r="BN463" s="286"/>
      <c r="BO463" s="286"/>
      <c r="BP463" s="285">
        <f>IF(SUM(BP453:BS462)=0,"",SUM(BP453:BS462))</f>
      </c>
      <c r="BQ463" s="286"/>
      <c r="BR463" s="286"/>
      <c r="BS463" s="286"/>
      <c r="BT463" s="285">
        <f>IF(SUM(BT453:BW462)=0,"",SUM(BT453:BW462))</f>
      </c>
      <c r="BU463" s="286"/>
      <c r="BV463" s="286"/>
      <c r="BW463" s="286"/>
      <c r="BX463" s="285">
        <f>IF(SUM(BX453:CA462)=0,"",SUM(BX453:CA462))</f>
      </c>
      <c r="BY463" s="286"/>
      <c r="BZ463" s="286"/>
      <c r="CA463" s="286"/>
      <c r="CB463" s="286">
        <f>SUM(CB453:CF462)</f>
        <v>0</v>
      </c>
      <c r="CC463" s="286"/>
      <c r="CD463" s="286"/>
      <c r="CE463" s="286"/>
      <c r="CF463" s="286"/>
      <c r="CH463" s="62"/>
      <c r="CI463" s="66"/>
      <c r="CJ463" s="61"/>
      <c r="CK463" s="66"/>
      <c r="CL463" s="3"/>
      <c r="CM463" s="5"/>
      <c r="CN463" s="3"/>
      <c r="CO463" s="6"/>
      <c r="CQ463" s="6"/>
      <c r="CS463" s="6"/>
      <c r="CU463" s="6"/>
      <c r="CW463" s="6"/>
      <c r="CY463" s="6"/>
      <c r="DA463" s="6"/>
      <c r="DC463" s="6"/>
    </row>
    <row r="464" spans="1:107" ht="18" customHeight="1" hidden="1">
      <c r="A464" s="396"/>
      <c r="B464" s="397"/>
      <c r="C464" s="67" t="s">
        <v>203</v>
      </c>
      <c r="D464" s="68"/>
      <c r="E464" s="472" t="s">
        <v>204</v>
      </c>
      <c r="F464" s="472"/>
      <c r="G464" s="472"/>
      <c r="H464" s="472"/>
      <c r="I464" s="472"/>
      <c r="J464" s="472"/>
      <c r="K464" s="472"/>
      <c r="L464" s="472"/>
      <c r="M464" s="69"/>
      <c r="N464" s="368" t="s">
        <v>137</v>
      </c>
      <c r="O464" s="369"/>
      <c r="P464" s="369" t="s">
        <v>137</v>
      </c>
      <c r="Q464" s="369"/>
      <c r="R464" s="369" t="s">
        <v>137</v>
      </c>
      <c r="S464" s="370"/>
      <c r="T464" s="371">
        <f>IF(T463="","",COUNTIF(T453:W462,"&gt;0"))</f>
      </c>
      <c r="U464" s="361"/>
      <c r="V464" s="361"/>
      <c r="W464" s="361"/>
      <c r="X464" s="361">
        <f>IF(X463="","",COUNTIF(X453:AA462,"&gt;0"))</f>
      </c>
      <c r="Y464" s="361"/>
      <c r="Z464" s="361"/>
      <c r="AA464" s="361"/>
      <c r="AB464" s="361">
        <f>IF(AB463="","",COUNTIF(AB453:AE462,"&gt;0"))</f>
      </c>
      <c r="AC464" s="361"/>
      <c r="AD464" s="361"/>
      <c r="AE464" s="361"/>
      <c r="AF464" s="361">
        <f>IF(AF463="","",COUNTIF(AF453:AI462,"&gt;0"))</f>
      </c>
      <c r="AG464" s="361"/>
      <c r="AH464" s="361"/>
      <c r="AI464" s="361"/>
      <c r="AJ464" s="361">
        <f>IF(AJ463="","",COUNTIF(AJ453:AM462,"&gt;0"))</f>
      </c>
      <c r="AK464" s="361"/>
      <c r="AL464" s="361"/>
      <c r="AM464" s="361"/>
      <c r="AN464" s="361">
        <f>IF(AN463="","",COUNTIF(AN453:AQ462,"&gt;0"))</f>
      </c>
      <c r="AO464" s="361"/>
      <c r="AP464" s="361"/>
      <c r="AQ464" s="361"/>
      <c r="AR464" s="361">
        <f>IF(AR463="","",COUNTIF(AR453:AU462,"&gt;0"))</f>
      </c>
      <c r="AS464" s="361"/>
      <c r="AT464" s="361"/>
      <c r="AU464" s="361"/>
      <c r="AV464" s="361">
        <f>IF(AV463="","",COUNTIF(AV453:AY462,"&gt;0"))</f>
      </c>
      <c r="AW464" s="361"/>
      <c r="AX464" s="361"/>
      <c r="AY464" s="361"/>
      <c r="AZ464" s="361">
        <f>IF(AZ463="","",COUNTIF(AZ453:BC462,"&gt;0"))</f>
      </c>
      <c r="BA464" s="361"/>
      <c r="BB464" s="361"/>
      <c r="BC464" s="361"/>
      <c r="BD464" s="361">
        <f>IF(BD463="","",COUNTIF(BD453:BG462,"&gt;0"))</f>
      </c>
      <c r="BE464" s="361"/>
      <c r="BF464" s="361"/>
      <c r="BG464" s="361"/>
      <c r="BH464" s="361">
        <f>IF(BH463="","",COUNTIF(BH453:BK462,"&gt;0"))</f>
      </c>
      <c r="BI464" s="361"/>
      <c r="BJ464" s="361"/>
      <c r="BK464" s="361"/>
      <c r="BL464" s="361">
        <f>IF(BL463="","",COUNTIF(BL453:BO462,"&gt;0"))</f>
      </c>
      <c r="BM464" s="361"/>
      <c r="BN464" s="361"/>
      <c r="BO464" s="361"/>
      <c r="BP464" s="362"/>
      <c r="BQ464" s="363"/>
      <c r="BR464" s="363"/>
      <c r="BS464" s="364"/>
      <c r="BT464" s="362"/>
      <c r="BU464" s="363"/>
      <c r="BV464" s="363"/>
      <c r="BW464" s="364"/>
      <c r="BX464" s="362"/>
      <c r="BY464" s="363"/>
      <c r="BZ464" s="363"/>
      <c r="CA464" s="364"/>
      <c r="CB464" s="365">
        <f>IF(SUM(T464:CA464)=0,"",SUM(T464:CA464))</f>
      </c>
      <c r="CC464" s="366"/>
      <c r="CD464" s="366"/>
      <c r="CE464" s="366"/>
      <c r="CF464" s="367"/>
      <c r="CH464" s="62"/>
      <c r="CI464" s="66"/>
      <c r="CJ464" s="61"/>
      <c r="CK464" s="66"/>
      <c r="CL464" s="3"/>
      <c r="CM464" s="5"/>
      <c r="CN464" s="3"/>
      <c r="CO464" s="6"/>
      <c r="CQ464" s="6"/>
      <c r="CS464" s="6"/>
      <c r="CU464" s="6"/>
      <c r="CW464" s="6"/>
      <c r="CY464" s="6"/>
      <c r="DA464" s="6"/>
      <c r="DC464" s="6"/>
    </row>
    <row r="465" spans="1:92" ht="18" customHeight="1">
      <c r="A465" s="396"/>
      <c r="B465" s="397"/>
      <c r="C465" s="70" t="s">
        <v>141</v>
      </c>
      <c r="D465" s="358" t="s">
        <v>32</v>
      </c>
      <c r="E465" s="358"/>
      <c r="F465" s="358"/>
      <c r="G465" s="358"/>
      <c r="H465" s="359"/>
      <c r="I465" s="275" t="s">
        <v>207</v>
      </c>
      <c r="J465" s="276"/>
      <c r="K465" s="276"/>
      <c r="L465" s="276"/>
      <c r="M465" s="277"/>
      <c r="N465" s="263" t="s">
        <v>137</v>
      </c>
      <c r="O465" s="264"/>
      <c r="P465" s="264" t="s">
        <v>137</v>
      </c>
      <c r="Q465" s="264"/>
      <c r="R465" s="264" t="s">
        <v>137</v>
      </c>
      <c r="S465" s="266"/>
      <c r="T465" s="360">
        <f>IF(SUM(T451,T463)=0,"",SUM(T451,T463))</f>
      </c>
      <c r="U465" s="343"/>
      <c r="V465" s="343"/>
      <c r="W465" s="343"/>
      <c r="X465" s="343">
        <f>IF(SUM(X451,X463)=0,"",SUM(X451,X463))</f>
      </c>
      <c r="Y465" s="343"/>
      <c r="Z465" s="343"/>
      <c r="AA465" s="343"/>
      <c r="AB465" s="343">
        <f>IF(SUM(AB451,AB463)=0,"",SUM(AB451,AB463))</f>
      </c>
      <c r="AC465" s="343"/>
      <c r="AD465" s="343"/>
      <c r="AE465" s="343"/>
      <c r="AF465" s="343">
        <f>IF(SUM(AF451,AF463)=0,"",SUM(AF451,AF463))</f>
      </c>
      <c r="AG465" s="343"/>
      <c r="AH465" s="343"/>
      <c r="AI465" s="343"/>
      <c r="AJ465" s="343">
        <f>IF(SUM(AJ451,AJ463)=0,"",SUM(AJ451,AJ463))</f>
      </c>
      <c r="AK465" s="343"/>
      <c r="AL465" s="343"/>
      <c r="AM465" s="343"/>
      <c r="AN465" s="343">
        <f>IF(SUM(AN451,AN463)=0,"",SUM(AN451,AN463))</f>
      </c>
      <c r="AO465" s="343"/>
      <c r="AP465" s="343"/>
      <c r="AQ465" s="343"/>
      <c r="AR465" s="343">
        <f>IF(SUM(AR451,AR463)=0,"",SUM(AR451,AR463))</f>
      </c>
      <c r="AS465" s="343"/>
      <c r="AT465" s="343"/>
      <c r="AU465" s="343"/>
      <c r="AV465" s="343">
        <f>IF(SUM(AV451,AV463)=0,"",SUM(AV451,AV463))</f>
      </c>
      <c r="AW465" s="343"/>
      <c r="AX465" s="343"/>
      <c r="AY465" s="343"/>
      <c r="AZ465" s="343">
        <f>IF(SUM(AZ451,AZ463)=0,"",SUM(AZ451,AZ463))</f>
      </c>
      <c r="BA465" s="343"/>
      <c r="BB465" s="343"/>
      <c r="BC465" s="343"/>
      <c r="BD465" s="343">
        <f>IF(SUM(BD451,BD463)=0,"",SUM(BD451,BD463))</f>
      </c>
      <c r="BE465" s="343"/>
      <c r="BF465" s="343"/>
      <c r="BG465" s="343"/>
      <c r="BH465" s="343">
        <f>IF(SUM(BH451,BH463)=0,"",SUM(BH451,BH463))</f>
      </c>
      <c r="BI465" s="343"/>
      <c r="BJ465" s="343"/>
      <c r="BK465" s="343"/>
      <c r="BL465" s="343">
        <f>IF(SUM(BL451,BL463)=0,"",SUM(BL451,BL463))</f>
      </c>
      <c r="BM465" s="343"/>
      <c r="BN465" s="343"/>
      <c r="BO465" s="343"/>
      <c r="BP465" s="343">
        <f>IF(SUM(BP451,BP463)=0,"",SUM(BP451,BP463))</f>
      </c>
      <c r="BQ465" s="343"/>
      <c r="BR465" s="343"/>
      <c r="BS465" s="343"/>
      <c r="BT465" s="343">
        <f>IF(SUM(BT451,BT463)=0,"",SUM(BT451,BT463))</f>
      </c>
      <c r="BU465" s="343"/>
      <c r="BV465" s="343"/>
      <c r="BW465" s="343"/>
      <c r="BX465" s="343">
        <f>IF(SUM(BX451,BX463)=0,"",SUM(BX451,BX463))</f>
      </c>
      <c r="BY465" s="343"/>
      <c r="BZ465" s="343"/>
      <c r="CA465" s="343"/>
      <c r="CB465" s="301">
        <f>CB451+CB463</f>
        <v>0</v>
      </c>
      <c r="CC465" s="301"/>
      <c r="CD465" s="301"/>
      <c r="CE465" s="301"/>
      <c r="CF465" s="301"/>
      <c r="CH465" s="62"/>
      <c r="CI465" s="61"/>
      <c r="CJ465" s="61"/>
      <c r="CK465" s="61"/>
      <c r="CL465" s="3"/>
      <c r="CM465" s="3"/>
      <c r="CN465" s="3"/>
    </row>
    <row r="466" spans="1:92" ht="12" customHeight="1">
      <c r="A466" s="396"/>
      <c r="B466" s="397"/>
      <c r="C466" s="70"/>
      <c r="D466" s="344" t="s">
        <v>142</v>
      </c>
      <c r="E466" s="344"/>
      <c r="F466" s="344"/>
      <c r="G466" s="344"/>
      <c r="H466" s="345"/>
      <c r="I466" s="348" t="s">
        <v>210</v>
      </c>
      <c r="J466" s="349"/>
      <c r="K466" s="349"/>
      <c r="L466" s="349"/>
      <c r="M466" s="350"/>
      <c r="N466" s="331" t="s">
        <v>137</v>
      </c>
      <c r="O466" s="332"/>
      <c r="P466" s="334" t="s">
        <v>137</v>
      </c>
      <c r="Q466" s="332"/>
      <c r="R466" s="334" t="s">
        <v>137</v>
      </c>
      <c r="S466" s="329"/>
      <c r="T466" s="267">
        <f>IF(SUM(T452,T464)=0,"",SUM(T452,T464))</f>
      </c>
      <c r="U466" s="239"/>
      <c r="V466" s="239"/>
      <c r="W466" s="237" t="s">
        <v>136</v>
      </c>
      <c r="X466" s="251">
        <f>IF(SUM(X452,X464)=0,"",SUM(X452,X464))</f>
      </c>
      <c r="Y466" s="239"/>
      <c r="Z466" s="239"/>
      <c r="AA466" s="237" t="s">
        <v>136</v>
      </c>
      <c r="AB466" s="251">
        <f>IF(SUM(AB452,AB464)=0,"",SUM(AB452,AB464))</f>
      </c>
      <c r="AC466" s="239"/>
      <c r="AD466" s="239"/>
      <c r="AE466" s="237" t="s">
        <v>136</v>
      </c>
      <c r="AF466" s="251">
        <f>IF(SUM(AF452,AF464)=0,"",SUM(AF452,AF464))</f>
      </c>
      <c r="AG466" s="239"/>
      <c r="AH466" s="239"/>
      <c r="AI466" s="237" t="s">
        <v>136</v>
      </c>
      <c r="AJ466" s="251">
        <f>IF(SUM(AJ452,AJ464)=0,"",SUM(AJ452,AJ464))</f>
      </c>
      <c r="AK466" s="239"/>
      <c r="AL466" s="239"/>
      <c r="AM466" s="237" t="s">
        <v>136</v>
      </c>
      <c r="AN466" s="251">
        <f>IF(SUM(AN452,AN464)=0,"",SUM(AN452,AN464))</f>
      </c>
      <c r="AO466" s="239"/>
      <c r="AP466" s="239"/>
      <c r="AQ466" s="237" t="s">
        <v>136</v>
      </c>
      <c r="AR466" s="251">
        <f>IF(SUM(AR452,AR464)=0,"",SUM(AR452,AR464))</f>
      </c>
      <c r="AS466" s="239"/>
      <c r="AT466" s="239"/>
      <c r="AU466" s="237" t="s">
        <v>136</v>
      </c>
      <c r="AV466" s="251">
        <f>IF(SUM(AV452,AV464)=0,"",SUM(AV452,AV464))</f>
      </c>
      <c r="AW466" s="239"/>
      <c r="AX466" s="239"/>
      <c r="AY466" s="237" t="s">
        <v>136</v>
      </c>
      <c r="AZ466" s="251">
        <f>IF(SUM(AZ452,AZ464)=0,"",SUM(AZ452,AZ464))</f>
      </c>
      <c r="BA466" s="239"/>
      <c r="BB466" s="239"/>
      <c r="BC466" s="237" t="s">
        <v>136</v>
      </c>
      <c r="BD466" s="251">
        <f>IF(SUM(BD452,BD464)=0,"",SUM(BD452,BD464))</f>
      </c>
      <c r="BE466" s="239"/>
      <c r="BF466" s="239"/>
      <c r="BG466" s="237" t="s">
        <v>136</v>
      </c>
      <c r="BH466" s="251">
        <f>IF(SUM(BH452,BH464)=0,"",SUM(BH452,BH464))</f>
      </c>
      <c r="BI466" s="239"/>
      <c r="BJ466" s="239"/>
      <c r="BK466" s="237" t="s">
        <v>136</v>
      </c>
      <c r="BL466" s="251">
        <f>IF(SUM(BL452,BL464)=0,"",SUM(BL452,BL464))</f>
      </c>
      <c r="BM466" s="239"/>
      <c r="BN466" s="239"/>
      <c r="BO466" s="237" t="s">
        <v>136</v>
      </c>
      <c r="BP466" s="305"/>
      <c r="BQ466" s="305"/>
      <c r="BR466" s="305"/>
      <c r="BS466" s="306"/>
      <c r="BT466" s="304"/>
      <c r="BU466" s="305"/>
      <c r="BV466" s="305"/>
      <c r="BW466" s="306"/>
      <c r="BX466" s="304"/>
      <c r="BY466" s="305"/>
      <c r="BZ466" s="305"/>
      <c r="CA466" s="306"/>
      <c r="CB466" s="247">
        <f>SUM(T466:CA467)</f>
        <v>0</v>
      </c>
      <c r="CC466" s="248"/>
      <c r="CD466" s="248"/>
      <c r="CE466" s="248"/>
      <c r="CF466" s="237" t="s">
        <v>169</v>
      </c>
      <c r="CH466" s="62"/>
      <c r="CI466" s="61"/>
      <c r="CJ466" s="61"/>
      <c r="CK466" s="61"/>
      <c r="CL466" s="3"/>
      <c r="CM466" s="3"/>
      <c r="CN466" s="3"/>
    </row>
    <row r="467" spans="1:92" ht="6" customHeight="1">
      <c r="A467" s="396"/>
      <c r="B467" s="397"/>
      <c r="C467" s="70"/>
      <c r="D467" s="346"/>
      <c r="E467" s="346"/>
      <c r="F467" s="346"/>
      <c r="G467" s="346"/>
      <c r="H467" s="347"/>
      <c r="I467" s="351"/>
      <c r="J467" s="352"/>
      <c r="K467" s="352"/>
      <c r="L467" s="352"/>
      <c r="M467" s="353"/>
      <c r="N467" s="354"/>
      <c r="O467" s="355"/>
      <c r="P467" s="256"/>
      <c r="Q467" s="355"/>
      <c r="R467" s="256"/>
      <c r="S467" s="356"/>
      <c r="T467" s="268"/>
      <c r="U467" s="240"/>
      <c r="V467" s="240"/>
      <c r="W467" s="357"/>
      <c r="X467" s="252"/>
      <c r="Y467" s="240"/>
      <c r="Z467" s="240"/>
      <c r="AA467" s="238"/>
      <c r="AB467" s="252"/>
      <c r="AC467" s="240"/>
      <c r="AD467" s="240"/>
      <c r="AE467" s="238"/>
      <c r="AF467" s="252"/>
      <c r="AG467" s="240"/>
      <c r="AH467" s="240"/>
      <c r="AI467" s="238"/>
      <c r="AJ467" s="252"/>
      <c r="AK467" s="240"/>
      <c r="AL467" s="240"/>
      <c r="AM467" s="238"/>
      <c r="AN467" s="252"/>
      <c r="AO467" s="240"/>
      <c r="AP467" s="240"/>
      <c r="AQ467" s="238"/>
      <c r="AR467" s="252"/>
      <c r="AS467" s="240"/>
      <c r="AT467" s="240"/>
      <c r="AU467" s="238"/>
      <c r="AV467" s="252"/>
      <c r="AW467" s="240"/>
      <c r="AX467" s="240"/>
      <c r="AY467" s="238"/>
      <c r="AZ467" s="252"/>
      <c r="BA467" s="240"/>
      <c r="BB467" s="240"/>
      <c r="BC467" s="238"/>
      <c r="BD467" s="252"/>
      <c r="BE467" s="240"/>
      <c r="BF467" s="240"/>
      <c r="BG467" s="238"/>
      <c r="BH467" s="252"/>
      <c r="BI467" s="240"/>
      <c r="BJ467" s="240"/>
      <c r="BK467" s="238"/>
      <c r="BL467" s="252"/>
      <c r="BM467" s="240"/>
      <c r="BN467" s="240"/>
      <c r="BO467" s="238"/>
      <c r="BP467" s="338"/>
      <c r="BQ467" s="338"/>
      <c r="BR467" s="338"/>
      <c r="BS467" s="339"/>
      <c r="BT467" s="337"/>
      <c r="BU467" s="338"/>
      <c r="BV467" s="338"/>
      <c r="BW467" s="339"/>
      <c r="BX467" s="337"/>
      <c r="BY467" s="338"/>
      <c r="BZ467" s="338"/>
      <c r="CA467" s="339"/>
      <c r="CB467" s="249"/>
      <c r="CC467" s="250"/>
      <c r="CD467" s="250"/>
      <c r="CE467" s="250"/>
      <c r="CF467" s="238"/>
      <c r="CH467" s="62"/>
      <c r="CI467" s="61"/>
      <c r="CJ467" s="61"/>
      <c r="CK467" s="61"/>
      <c r="CL467" s="3"/>
      <c r="CM467" s="3"/>
      <c r="CN467" s="3"/>
    </row>
    <row r="468" spans="1:92" ht="18" customHeight="1">
      <c r="A468" s="396"/>
      <c r="B468" s="397"/>
      <c r="C468" s="70"/>
      <c r="D468" s="37" t="s">
        <v>143</v>
      </c>
      <c r="E468" s="71" t="s">
        <v>211</v>
      </c>
      <c r="F468" s="71"/>
      <c r="G468" s="71"/>
      <c r="H468" s="72"/>
      <c r="I468" s="258" t="s">
        <v>208</v>
      </c>
      <c r="J468" s="259"/>
      <c r="K468" s="259"/>
      <c r="L468" s="259"/>
      <c r="M468" s="260"/>
      <c r="N468" s="340" t="s">
        <v>137</v>
      </c>
      <c r="O468" s="341"/>
      <c r="P468" s="341" t="s">
        <v>137</v>
      </c>
      <c r="Q468" s="341"/>
      <c r="R468" s="341" t="s">
        <v>137</v>
      </c>
      <c r="S468" s="342"/>
      <c r="T468" s="336">
        <f>IF(SUM(T449:W462)=0,"",SUMIF($R449:$R462,"○",T449:W462))</f>
      </c>
      <c r="U468" s="253"/>
      <c r="V468" s="253"/>
      <c r="W468" s="253"/>
      <c r="X468" s="336">
        <f>IF(SUM(X449:AA462)=0,"",SUMIF($R449:$R462,"○",X449:AA462))</f>
      </c>
      <c r="Y468" s="253"/>
      <c r="Z468" s="253"/>
      <c r="AA468" s="253"/>
      <c r="AB468" s="336">
        <f>IF(SUM(AB449:AE462)=0,"",SUMIF($R449:$R462,"○",AB449:AE462))</f>
      </c>
      <c r="AC468" s="253"/>
      <c r="AD468" s="253"/>
      <c r="AE468" s="253"/>
      <c r="AF468" s="336">
        <f>IF(SUM(AF449:AI462)=0,"",SUMIF($R449:$R462,"○",AF449:AI462))</f>
      </c>
      <c r="AG468" s="253"/>
      <c r="AH468" s="253"/>
      <c r="AI468" s="253"/>
      <c r="AJ468" s="336">
        <f>IF(SUM(AJ449:AM462)=0,"",SUMIF($R449:$R462,"○",AJ449:AM462))</f>
      </c>
      <c r="AK468" s="253"/>
      <c r="AL468" s="253"/>
      <c r="AM468" s="253"/>
      <c r="AN468" s="336">
        <f>IF(SUM(AN449:AQ462)=0,"",SUMIF($R449:$R462,"○",AN449:AQ462))</f>
      </c>
      <c r="AO468" s="253"/>
      <c r="AP468" s="253"/>
      <c r="AQ468" s="253"/>
      <c r="AR468" s="336">
        <f>IF(SUM(AR449:AU462)=0,"",SUMIF($R449:$R462,"○",AR449:AU462))</f>
      </c>
      <c r="AS468" s="253"/>
      <c r="AT468" s="253"/>
      <c r="AU468" s="253"/>
      <c r="AV468" s="336">
        <f>IF(SUM(AV449:AY462)=0,"",SUMIF($R449:$R462,"○",AV449:AY462))</f>
      </c>
      <c r="AW468" s="253"/>
      <c r="AX468" s="253"/>
      <c r="AY468" s="253"/>
      <c r="AZ468" s="336">
        <f>IF(SUM(AZ449:BC462)=0,"",SUMIF($R449:$R462,"○",AZ449:BC462))</f>
      </c>
      <c r="BA468" s="253"/>
      <c r="BB468" s="253"/>
      <c r="BC468" s="253"/>
      <c r="BD468" s="336">
        <f>IF(SUM(BD449:BG462)=0,"",SUMIF($R449:$R462,"○",BD449:BG462))</f>
      </c>
      <c r="BE468" s="253"/>
      <c r="BF468" s="253"/>
      <c r="BG468" s="253"/>
      <c r="BH468" s="336">
        <f>IF(SUM(BH449:BK462)=0,"",SUMIF($R449:$R462,"○",BH449:BK462))</f>
      </c>
      <c r="BI468" s="253"/>
      <c r="BJ468" s="253"/>
      <c r="BK468" s="253"/>
      <c r="BL468" s="336">
        <f>IF(SUM(BL449:BO462)=0,"",SUMIF($R449:$R462,"○",BL449:BO462))</f>
      </c>
      <c r="BM468" s="253"/>
      <c r="BN468" s="253"/>
      <c r="BO468" s="253"/>
      <c r="BP468" s="336">
        <f>IF(SUM(BP449:BS462)=0,"",SUMIF($R449:$R462,"○",BP449:BS462))</f>
      </c>
      <c r="BQ468" s="253"/>
      <c r="BR468" s="253"/>
      <c r="BS468" s="253"/>
      <c r="BT468" s="336">
        <f>IF(SUM(BT449:BW462)=0,"",SUMIF($R449:$R462,"○",BT449:BW462))</f>
      </c>
      <c r="BU468" s="253"/>
      <c r="BV468" s="253"/>
      <c r="BW468" s="253"/>
      <c r="BX468" s="336">
        <f>IF(SUM(BX449:CA462)=0,"",SUMIF($R449:$R462,"○",BX449:CA462))</f>
      </c>
      <c r="BY468" s="253"/>
      <c r="BZ468" s="253"/>
      <c r="CA468" s="253"/>
      <c r="CB468" s="253">
        <f>SUM(T468:CA468)</f>
        <v>0</v>
      </c>
      <c r="CC468" s="253"/>
      <c r="CD468" s="253"/>
      <c r="CE468" s="253"/>
      <c r="CF468" s="253"/>
      <c r="CH468" s="62"/>
      <c r="CI468" s="61"/>
      <c r="CJ468" s="61"/>
      <c r="CK468" s="61"/>
      <c r="CL468" s="3"/>
      <c r="CM468" s="3"/>
      <c r="CN468" s="3"/>
    </row>
    <row r="469" spans="1:92" ht="12" customHeight="1">
      <c r="A469" s="396"/>
      <c r="B469" s="397"/>
      <c r="C469" s="321"/>
      <c r="D469" s="255"/>
      <c r="E469" s="324" t="s">
        <v>212</v>
      </c>
      <c r="F469" s="324"/>
      <c r="G469" s="324"/>
      <c r="H469" s="326"/>
      <c r="I469" s="328" t="s">
        <v>209</v>
      </c>
      <c r="J469" s="328"/>
      <c r="K469" s="328"/>
      <c r="L469" s="328"/>
      <c r="M469" s="329"/>
      <c r="N469" s="331" t="s">
        <v>137</v>
      </c>
      <c r="O469" s="332"/>
      <c r="P469" s="334" t="s">
        <v>137</v>
      </c>
      <c r="Q469" s="332"/>
      <c r="R469" s="334" t="s">
        <v>137</v>
      </c>
      <c r="S469" s="329"/>
      <c r="T469" s="319">
        <f>IF(SUM(T449:W462)=0,"",SUMPRODUCT(($R449:$R462="○")*(T449:W462&lt;&gt;"")))</f>
      </c>
      <c r="U469" s="239"/>
      <c r="V469" s="239"/>
      <c r="W469" s="237" t="s">
        <v>136</v>
      </c>
      <c r="X469" s="319">
        <f>IF(SUM(X449:AA462)=0,"",SUMPRODUCT(($R449:$R462="○")*(X449:AA462&lt;&gt;"")))</f>
      </c>
      <c r="Y469" s="239"/>
      <c r="Z469" s="239"/>
      <c r="AA469" s="237" t="s">
        <v>136</v>
      </c>
      <c r="AB469" s="319">
        <f>IF(SUM(AB449:AE462)=0,"",SUMPRODUCT(($R449:$R462="○")*(AB449:AE462&lt;&gt;"")))</f>
      </c>
      <c r="AC469" s="239"/>
      <c r="AD469" s="239"/>
      <c r="AE469" s="237" t="s">
        <v>136</v>
      </c>
      <c r="AF469" s="319">
        <f>IF(SUM(AF449:AI462)=0,"",SUMPRODUCT(($R449:$R462="○")*(AF449:AI462&lt;&gt;"")))</f>
      </c>
      <c r="AG469" s="239"/>
      <c r="AH469" s="239"/>
      <c r="AI469" s="237" t="s">
        <v>136</v>
      </c>
      <c r="AJ469" s="319">
        <f>IF(SUM(AJ449:AM462)=0,"",SUMPRODUCT(($R449:$R462="○")*(AJ449:AM462&lt;&gt;"")))</f>
      </c>
      <c r="AK469" s="239"/>
      <c r="AL469" s="239"/>
      <c r="AM469" s="237" t="s">
        <v>136</v>
      </c>
      <c r="AN469" s="319">
        <f>IF(SUM(AN449:AQ462)=0,"",SUMPRODUCT(($R449:$R462="○")*(AN449:AQ462&lt;&gt;"")))</f>
      </c>
      <c r="AO469" s="239"/>
      <c r="AP469" s="239"/>
      <c r="AQ469" s="237" t="s">
        <v>136</v>
      </c>
      <c r="AR469" s="319">
        <f>IF(SUM(AR449:AU462)=0,"",SUMPRODUCT(($R449:$R462="○")*(AR449:AU462&lt;&gt;"")))</f>
      </c>
      <c r="AS469" s="239"/>
      <c r="AT469" s="239"/>
      <c r="AU469" s="237" t="s">
        <v>136</v>
      </c>
      <c r="AV469" s="319">
        <f>IF(SUM(AV449:AY462)=0,"",SUMPRODUCT(($R449:$R462="○")*(AV449:AY462&lt;&gt;"")))</f>
      </c>
      <c r="AW469" s="239"/>
      <c r="AX469" s="239"/>
      <c r="AY469" s="237" t="s">
        <v>136</v>
      </c>
      <c r="AZ469" s="319">
        <f>IF(SUM(AZ449:BC462)=0,"",SUMPRODUCT(($R449:$R462="○")*(AZ449:BC462&lt;&gt;"")))</f>
      </c>
      <c r="BA469" s="239"/>
      <c r="BB469" s="239"/>
      <c r="BC469" s="237" t="s">
        <v>136</v>
      </c>
      <c r="BD469" s="319">
        <f>IF(SUM(BD449:BG462)=0,"",SUMPRODUCT(($R449:$R462="○")*(BD449:BG462&lt;&gt;"")))</f>
      </c>
      <c r="BE469" s="239"/>
      <c r="BF469" s="239"/>
      <c r="BG469" s="237" t="s">
        <v>136</v>
      </c>
      <c r="BH469" s="319">
        <f>IF(SUM(BH449:BK462)=0,"",SUMPRODUCT(($R449:$R462="○")*(BH449:BK462&lt;&gt;"")))</f>
      </c>
      <c r="BI469" s="239"/>
      <c r="BJ469" s="239"/>
      <c r="BK469" s="237" t="s">
        <v>136</v>
      </c>
      <c r="BL469" s="319">
        <f>IF(SUM(BL449:BO462)=0,"",SUMPRODUCT(($R449:$R462="○")*(BL449:BO462&lt;&gt;"")))</f>
      </c>
      <c r="BM469" s="239"/>
      <c r="BN469" s="239"/>
      <c r="BO469" s="237" t="s">
        <v>136</v>
      </c>
      <c r="BP469" s="305"/>
      <c r="BQ469" s="305"/>
      <c r="BR469" s="305"/>
      <c r="BS469" s="306"/>
      <c r="BT469" s="304"/>
      <c r="BU469" s="305"/>
      <c r="BV469" s="305"/>
      <c r="BW469" s="306"/>
      <c r="BX469" s="304"/>
      <c r="BY469" s="305"/>
      <c r="BZ469" s="305"/>
      <c r="CA469" s="306"/>
      <c r="CB469" s="247">
        <f>SUM(T469:CA470)</f>
        <v>0</v>
      </c>
      <c r="CC469" s="248"/>
      <c r="CD469" s="248"/>
      <c r="CE469" s="248"/>
      <c r="CF469" s="237" t="s">
        <v>169</v>
      </c>
      <c r="CH469" s="62"/>
      <c r="CI469" s="61"/>
      <c r="CJ469" s="61"/>
      <c r="CK469" s="61"/>
      <c r="CL469" s="3"/>
      <c r="CM469" s="3"/>
      <c r="CN469" s="3"/>
    </row>
    <row r="470" spans="1:92" ht="6" customHeight="1">
      <c r="A470" s="396"/>
      <c r="B470" s="397"/>
      <c r="C470" s="322"/>
      <c r="D470" s="323"/>
      <c r="E470" s="325"/>
      <c r="F470" s="325"/>
      <c r="G470" s="325"/>
      <c r="H470" s="327"/>
      <c r="I470" s="323"/>
      <c r="J470" s="323"/>
      <c r="K470" s="323"/>
      <c r="L470" s="323"/>
      <c r="M470" s="330"/>
      <c r="N470" s="333"/>
      <c r="O470" s="327"/>
      <c r="P470" s="335"/>
      <c r="Q470" s="327"/>
      <c r="R470" s="335"/>
      <c r="S470" s="330"/>
      <c r="T470" s="320"/>
      <c r="U470" s="320"/>
      <c r="V470" s="320"/>
      <c r="W470" s="312"/>
      <c r="X470" s="320"/>
      <c r="Y470" s="320"/>
      <c r="Z470" s="320"/>
      <c r="AA470" s="312"/>
      <c r="AB470" s="320"/>
      <c r="AC470" s="320"/>
      <c r="AD470" s="320"/>
      <c r="AE470" s="312"/>
      <c r="AF470" s="320"/>
      <c r="AG470" s="320"/>
      <c r="AH470" s="320"/>
      <c r="AI470" s="312"/>
      <c r="AJ470" s="320"/>
      <c r="AK470" s="320"/>
      <c r="AL470" s="320"/>
      <c r="AM470" s="312"/>
      <c r="AN470" s="320"/>
      <c r="AO470" s="320"/>
      <c r="AP470" s="320"/>
      <c r="AQ470" s="312"/>
      <c r="AR470" s="320"/>
      <c r="AS470" s="320"/>
      <c r="AT470" s="320"/>
      <c r="AU470" s="312"/>
      <c r="AV470" s="320"/>
      <c r="AW470" s="320"/>
      <c r="AX470" s="320"/>
      <c r="AY470" s="312"/>
      <c r="AZ470" s="320"/>
      <c r="BA470" s="320"/>
      <c r="BB470" s="320"/>
      <c r="BC470" s="312"/>
      <c r="BD470" s="320"/>
      <c r="BE470" s="320"/>
      <c r="BF470" s="320"/>
      <c r="BG470" s="312"/>
      <c r="BH470" s="320"/>
      <c r="BI470" s="320"/>
      <c r="BJ470" s="320"/>
      <c r="BK470" s="312"/>
      <c r="BL470" s="320"/>
      <c r="BM470" s="320"/>
      <c r="BN470" s="320"/>
      <c r="BO470" s="312"/>
      <c r="BP470" s="308"/>
      <c r="BQ470" s="308"/>
      <c r="BR470" s="308"/>
      <c r="BS470" s="309"/>
      <c r="BT470" s="307"/>
      <c r="BU470" s="308"/>
      <c r="BV470" s="308"/>
      <c r="BW470" s="309"/>
      <c r="BX470" s="307"/>
      <c r="BY470" s="308"/>
      <c r="BZ470" s="308"/>
      <c r="CA470" s="309"/>
      <c r="CB470" s="310"/>
      <c r="CC470" s="311"/>
      <c r="CD470" s="311"/>
      <c r="CE470" s="311"/>
      <c r="CF470" s="312"/>
      <c r="CH470" s="62"/>
      <c r="CI470" s="61"/>
      <c r="CJ470" s="61"/>
      <c r="CK470" s="61"/>
      <c r="CL470" s="3"/>
      <c r="CM470" s="3"/>
      <c r="CN470" s="3"/>
    </row>
    <row r="471" spans="1:92" ht="18" customHeight="1">
      <c r="A471" s="396"/>
      <c r="B471" s="397"/>
      <c r="C471" s="45" t="s">
        <v>151</v>
      </c>
      <c r="D471" s="302" t="s">
        <v>150</v>
      </c>
      <c r="E471" s="302"/>
      <c r="F471" s="302"/>
      <c r="G471" s="303"/>
      <c r="H471" s="313"/>
      <c r="I471" s="314"/>
      <c r="J471" s="314"/>
      <c r="K471" s="314"/>
      <c r="L471" s="314"/>
      <c r="M471" s="315"/>
      <c r="N471" s="316">
        <f>IF(H471="","","○")</f>
      </c>
      <c r="O471" s="317"/>
      <c r="P471" s="317"/>
      <c r="Q471" s="317"/>
      <c r="R471" s="317"/>
      <c r="S471" s="318"/>
      <c r="T471" s="299"/>
      <c r="U471" s="300"/>
      <c r="V471" s="300"/>
      <c r="W471" s="300"/>
      <c r="X471" s="299"/>
      <c r="Y471" s="300"/>
      <c r="Z471" s="300"/>
      <c r="AA471" s="300"/>
      <c r="AB471" s="299"/>
      <c r="AC471" s="300"/>
      <c r="AD471" s="300"/>
      <c r="AE471" s="300"/>
      <c r="AF471" s="299"/>
      <c r="AG471" s="300"/>
      <c r="AH471" s="300"/>
      <c r="AI471" s="300"/>
      <c r="AJ471" s="299"/>
      <c r="AK471" s="300"/>
      <c r="AL471" s="300"/>
      <c r="AM471" s="300"/>
      <c r="AN471" s="299"/>
      <c r="AO471" s="300"/>
      <c r="AP471" s="300"/>
      <c r="AQ471" s="300"/>
      <c r="AR471" s="299"/>
      <c r="AS471" s="300"/>
      <c r="AT471" s="300"/>
      <c r="AU471" s="300"/>
      <c r="AV471" s="299"/>
      <c r="AW471" s="300"/>
      <c r="AX471" s="300"/>
      <c r="AY471" s="300"/>
      <c r="AZ471" s="299"/>
      <c r="BA471" s="300"/>
      <c r="BB471" s="300"/>
      <c r="BC471" s="300"/>
      <c r="BD471" s="299"/>
      <c r="BE471" s="300"/>
      <c r="BF471" s="300"/>
      <c r="BG471" s="300"/>
      <c r="BH471" s="299"/>
      <c r="BI471" s="300"/>
      <c r="BJ471" s="300"/>
      <c r="BK471" s="300"/>
      <c r="BL471" s="299"/>
      <c r="BM471" s="300"/>
      <c r="BN471" s="300"/>
      <c r="BO471" s="300"/>
      <c r="BP471" s="299"/>
      <c r="BQ471" s="300"/>
      <c r="BR471" s="300"/>
      <c r="BS471" s="300"/>
      <c r="BT471" s="299"/>
      <c r="BU471" s="300"/>
      <c r="BV471" s="300"/>
      <c r="BW471" s="300"/>
      <c r="BX471" s="299"/>
      <c r="BY471" s="300"/>
      <c r="BZ471" s="300"/>
      <c r="CA471" s="300"/>
      <c r="CB471" s="301">
        <f>IF(SUM(T471:CA471)=0,"",SUM(T471:CA471))</f>
      </c>
      <c r="CC471" s="301"/>
      <c r="CD471" s="301"/>
      <c r="CE471" s="301"/>
      <c r="CF471" s="301"/>
      <c r="CH471" s="62"/>
      <c r="CI471" s="61"/>
      <c r="CJ471" s="61"/>
      <c r="CK471" s="61"/>
      <c r="CL471" s="3"/>
      <c r="CM471" s="3"/>
      <c r="CN471" s="3"/>
    </row>
    <row r="472" spans="1:92" ht="18" customHeight="1">
      <c r="A472" s="396"/>
      <c r="B472" s="397"/>
      <c r="C472" s="45"/>
      <c r="D472" s="302" t="s">
        <v>26</v>
      </c>
      <c r="E472" s="302"/>
      <c r="F472" s="302"/>
      <c r="G472" s="303"/>
      <c r="H472" s="293"/>
      <c r="I472" s="294"/>
      <c r="J472" s="294"/>
      <c r="K472" s="294"/>
      <c r="L472" s="294"/>
      <c r="M472" s="295"/>
      <c r="N472" s="296">
        <f aca="true" t="shared" si="48" ref="N472:N478">IF(H472="","","○")</f>
      </c>
      <c r="O472" s="297"/>
      <c r="P472" s="297"/>
      <c r="Q472" s="297"/>
      <c r="R472" s="297"/>
      <c r="S472" s="298"/>
      <c r="T472" s="287"/>
      <c r="U472" s="288"/>
      <c r="V472" s="288"/>
      <c r="W472" s="288"/>
      <c r="X472" s="287"/>
      <c r="Y472" s="288"/>
      <c r="Z472" s="288"/>
      <c r="AA472" s="288"/>
      <c r="AB472" s="287"/>
      <c r="AC472" s="288"/>
      <c r="AD472" s="288"/>
      <c r="AE472" s="288"/>
      <c r="AF472" s="287"/>
      <c r="AG472" s="288"/>
      <c r="AH472" s="288"/>
      <c r="AI472" s="288"/>
      <c r="AJ472" s="287"/>
      <c r="AK472" s="288"/>
      <c r="AL472" s="288"/>
      <c r="AM472" s="288"/>
      <c r="AN472" s="287"/>
      <c r="AO472" s="288"/>
      <c r="AP472" s="288"/>
      <c r="AQ472" s="288"/>
      <c r="AR472" s="287"/>
      <c r="AS472" s="288"/>
      <c r="AT472" s="288"/>
      <c r="AU472" s="288"/>
      <c r="AV472" s="287"/>
      <c r="AW472" s="288"/>
      <c r="AX472" s="288"/>
      <c r="AY472" s="288"/>
      <c r="AZ472" s="287"/>
      <c r="BA472" s="288"/>
      <c r="BB472" s="288"/>
      <c r="BC472" s="288"/>
      <c r="BD472" s="287"/>
      <c r="BE472" s="288"/>
      <c r="BF472" s="288"/>
      <c r="BG472" s="288"/>
      <c r="BH472" s="287"/>
      <c r="BI472" s="288"/>
      <c r="BJ472" s="288"/>
      <c r="BK472" s="288"/>
      <c r="BL472" s="287"/>
      <c r="BM472" s="288"/>
      <c r="BN472" s="288"/>
      <c r="BO472" s="288"/>
      <c r="BP472" s="287"/>
      <c r="BQ472" s="288"/>
      <c r="BR472" s="288"/>
      <c r="BS472" s="288"/>
      <c r="BT472" s="287"/>
      <c r="BU472" s="288"/>
      <c r="BV472" s="288"/>
      <c r="BW472" s="288"/>
      <c r="BX472" s="287"/>
      <c r="BY472" s="288"/>
      <c r="BZ472" s="288"/>
      <c r="CA472" s="288"/>
      <c r="CB472" s="253">
        <f aca="true" t="shared" si="49" ref="CB472:CB478">IF(SUM(T472:CA472)=0,"",SUM(T472:CA472))</f>
      </c>
      <c r="CC472" s="253"/>
      <c r="CD472" s="253"/>
      <c r="CE472" s="253"/>
      <c r="CF472" s="253"/>
      <c r="CH472" s="62"/>
      <c r="CI472" s="61"/>
      <c r="CJ472" s="61"/>
      <c r="CK472" s="61"/>
      <c r="CL472" s="3"/>
      <c r="CM472" s="3"/>
      <c r="CN472" s="3"/>
    </row>
    <row r="473" spans="1:92" ht="18" customHeight="1">
      <c r="A473" s="396"/>
      <c r="B473" s="397"/>
      <c r="C473" s="45"/>
      <c r="D473" s="45"/>
      <c r="E473" s="45"/>
      <c r="F473" s="45"/>
      <c r="G473" s="45"/>
      <c r="H473" s="293"/>
      <c r="I473" s="294"/>
      <c r="J473" s="294"/>
      <c r="K473" s="294"/>
      <c r="L473" s="294"/>
      <c r="M473" s="295"/>
      <c r="N473" s="296">
        <f t="shared" si="48"/>
      </c>
      <c r="O473" s="297"/>
      <c r="P473" s="297"/>
      <c r="Q473" s="297"/>
      <c r="R473" s="297"/>
      <c r="S473" s="298"/>
      <c r="T473" s="287"/>
      <c r="U473" s="288"/>
      <c r="V473" s="288"/>
      <c r="W473" s="288"/>
      <c r="X473" s="287"/>
      <c r="Y473" s="288"/>
      <c r="Z473" s="288"/>
      <c r="AA473" s="288"/>
      <c r="AB473" s="287"/>
      <c r="AC473" s="288"/>
      <c r="AD473" s="288"/>
      <c r="AE473" s="288"/>
      <c r="AF473" s="287"/>
      <c r="AG473" s="288"/>
      <c r="AH473" s="288"/>
      <c r="AI473" s="288"/>
      <c r="AJ473" s="287"/>
      <c r="AK473" s="288"/>
      <c r="AL473" s="288"/>
      <c r="AM473" s="288"/>
      <c r="AN473" s="287"/>
      <c r="AO473" s="288"/>
      <c r="AP473" s="288"/>
      <c r="AQ473" s="288"/>
      <c r="AR473" s="287"/>
      <c r="AS473" s="288"/>
      <c r="AT473" s="288"/>
      <c r="AU473" s="288"/>
      <c r="AV473" s="287"/>
      <c r="AW473" s="288"/>
      <c r="AX473" s="288"/>
      <c r="AY473" s="288"/>
      <c r="AZ473" s="287"/>
      <c r="BA473" s="288"/>
      <c r="BB473" s="288"/>
      <c r="BC473" s="288"/>
      <c r="BD473" s="287"/>
      <c r="BE473" s="288"/>
      <c r="BF473" s="288"/>
      <c r="BG473" s="288"/>
      <c r="BH473" s="287"/>
      <c r="BI473" s="288"/>
      <c r="BJ473" s="288"/>
      <c r="BK473" s="288"/>
      <c r="BL473" s="287"/>
      <c r="BM473" s="288"/>
      <c r="BN473" s="288"/>
      <c r="BO473" s="288"/>
      <c r="BP473" s="287"/>
      <c r="BQ473" s="288"/>
      <c r="BR473" s="288"/>
      <c r="BS473" s="288"/>
      <c r="BT473" s="287"/>
      <c r="BU473" s="288"/>
      <c r="BV473" s="288"/>
      <c r="BW473" s="288"/>
      <c r="BX473" s="287"/>
      <c r="BY473" s="288"/>
      <c r="BZ473" s="288"/>
      <c r="CA473" s="288"/>
      <c r="CB473" s="253">
        <f t="shared" si="49"/>
      </c>
      <c r="CC473" s="253"/>
      <c r="CD473" s="253"/>
      <c r="CE473" s="253"/>
      <c r="CF473" s="253"/>
      <c r="CH473" s="62"/>
      <c r="CI473" s="61"/>
      <c r="CJ473" s="61"/>
      <c r="CK473" s="61"/>
      <c r="CL473" s="3"/>
      <c r="CM473" s="3"/>
      <c r="CN473" s="3"/>
    </row>
    <row r="474" spans="1:86" ht="18" customHeight="1">
      <c r="A474" s="396"/>
      <c r="B474" s="397"/>
      <c r="C474" s="45"/>
      <c r="D474" s="45"/>
      <c r="E474" s="45"/>
      <c r="F474" s="45"/>
      <c r="G474" s="45"/>
      <c r="H474" s="293"/>
      <c r="I474" s="294"/>
      <c r="J474" s="294"/>
      <c r="K474" s="294"/>
      <c r="L474" s="294"/>
      <c r="M474" s="295"/>
      <c r="N474" s="296">
        <f t="shared" si="48"/>
      </c>
      <c r="O474" s="297"/>
      <c r="P474" s="297"/>
      <c r="Q474" s="297"/>
      <c r="R474" s="297"/>
      <c r="S474" s="298"/>
      <c r="T474" s="287"/>
      <c r="U474" s="288"/>
      <c r="V474" s="288"/>
      <c r="W474" s="288"/>
      <c r="X474" s="287"/>
      <c r="Y474" s="288"/>
      <c r="Z474" s="288"/>
      <c r="AA474" s="288"/>
      <c r="AB474" s="287"/>
      <c r="AC474" s="288"/>
      <c r="AD474" s="288"/>
      <c r="AE474" s="288"/>
      <c r="AF474" s="287"/>
      <c r="AG474" s="288"/>
      <c r="AH474" s="288"/>
      <c r="AI474" s="288"/>
      <c r="AJ474" s="287"/>
      <c r="AK474" s="288"/>
      <c r="AL474" s="288"/>
      <c r="AM474" s="288"/>
      <c r="AN474" s="287"/>
      <c r="AO474" s="288"/>
      <c r="AP474" s="288"/>
      <c r="AQ474" s="288"/>
      <c r="AR474" s="287"/>
      <c r="AS474" s="288"/>
      <c r="AT474" s="288"/>
      <c r="AU474" s="288"/>
      <c r="AV474" s="287"/>
      <c r="AW474" s="288"/>
      <c r="AX474" s="288"/>
      <c r="AY474" s="288"/>
      <c r="AZ474" s="287"/>
      <c r="BA474" s="288"/>
      <c r="BB474" s="288"/>
      <c r="BC474" s="288"/>
      <c r="BD474" s="287"/>
      <c r="BE474" s="288"/>
      <c r="BF474" s="288"/>
      <c r="BG474" s="288"/>
      <c r="BH474" s="287"/>
      <c r="BI474" s="288"/>
      <c r="BJ474" s="288"/>
      <c r="BK474" s="288"/>
      <c r="BL474" s="287"/>
      <c r="BM474" s="288"/>
      <c r="BN474" s="288"/>
      <c r="BO474" s="288"/>
      <c r="BP474" s="287"/>
      <c r="BQ474" s="288"/>
      <c r="BR474" s="288"/>
      <c r="BS474" s="288"/>
      <c r="BT474" s="287"/>
      <c r="BU474" s="288"/>
      <c r="BV474" s="288"/>
      <c r="BW474" s="288"/>
      <c r="BX474" s="287"/>
      <c r="BY474" s="288"/>
      <c r="BZ474" s="288"/>
      <c r="CA474" s="288"/>
      <c r="CB474" s="253">
        <f t="shared" si="49"/>
      </c>
      <c r="CC474" s="253"/>
      <c r="CD474" s="253"/>
      <c r="CE474" s="253"/>
      <c r="CF474" s="253"/>
      <c r="CH474" s="73"/>
    </row>
    <row r="475" spans="1:86" ht="18" customHeight="1">
      <c r="A475" s="396"/>
      <c r="B475" s="397"/>
      <c r="C475" s="45"/>
      <c r="D475" s="45"/>
      <c r="E475" s="45"/>
      <c r="F475" s="45"/>
      <c r="G475" s="45"/>
      <c r="H475" s="293"/>
      <c r="I475" s="294"/>
      <c r="J475" s="294"/>
      <c r="K475" s="294"/>
      <c r="L475" s="294"/>
      <c r="M475" s="295"/>
      <c r="N475" s="296">
        <f t="shared" si="48"/>
      </c>
      <c r="O475" s="297"/>
      <c r="P475" s="297"/>
      <c r="Q475" s="297"/>
      <c r="R475" s="297"/>
      <c r="S475" s="298"/>
      <c r="T475" s="287"/>
      <c r="U475" s="288"/>
      <c r="V475" s="288"/>
      <c r="W475" s="288"/>
      <c r="X475" s="287"/>
      <c r="Y475" s="288"/>
      <c r="Z475" s="288"/>
      <c r="AA475" s="288"/>
      <c r="AB475" s="287"/>
      <c r="AC475" s="288"/>
      <c r="AD475" s="288"/>
      <c r="AE475" s="288"/>
      <c r="AF475" s="287"/>
      <c r="AG475" s="288"/>
      <c r="AH475" s="288"/>
      <c r="AI475" s="288"/>
      <c r="AJ475" s="287"/>
      <c r="AK475" s="288"/>
      <c r="AL475" s="288"/>
      <c r="AM475" s="288"/>
      <c r="AN475" s="287"/>
      <c r="AO475" s="288"/>
      <c r="AP475" s="288"/>
      <c r="AQ475" s="288"/>
      <c r="AR475" s="287"/>
      <c r="AS475" s="288"/>
      <c r="AT475" s="288"/>
      <c r="AU475" s="288"/>
      <c r="AV475" s="287"/>
      <c r="AW475" s="288"/>
      <c r="AX475" s="288"/>
      <c r="AY475" s="288"/>
      <c r="AZ475" s="287"/>
      <c r="BA475" s="288"/>
      <c r="BB475" s="288"/>
      <c r="BC475" s="288"/>
      <c r="BD475" s="287"/>
      <c r="BE475" s="288"/>
      <c r="BF475" s="288"/>
      <c r="BG475" s="288"/>
      <c r="BH475" s="287"/>
      <c r="BI475" s="288"/>
      <c r="BJ475" s="288"/>
      <c r="BK475" s="288"/>
      <c r="BL475" s="287"/>
      <c r="BM475" s="288"/>
      <c r="BN475" s="288"/>
      <c r="BO475" s="288"/>
      <c r="BP475" s="287"/>
      <c r="BQ475" s="288"/>
      <c r="BR475" s="288"/>
      <c r="BS475" s="288"/>
      <c r="BT475" s="287"/>
      <c r="BU475" s="288"/>
      <c r="BV475" s="288"/>
      <c r="BW475" s="288"/>
      <c r="BX475" s="287"/>
      <c r="BY475" s="288"/>
      <c r="BZ475" s="288"/>
      <c r="CA475" s="288"/>
      <c r="CB475" s="253">
        <f t="shared" si="49"/>
      </c>
      <c r="CC475" s="253"/>
      <c r="CD475" s="253"/>
      <c r="CE475" s="253"/>
      <c r="CF475" s="253"/>
      <c r="CH475" s="73"/>
    </row>
    <row r="476" spans="1:84" ht="18" customHeight="1">
      <c r="A476" s="396"/>
      <c r="B476" s="397"/>
      <c r="C476" s="45"/>
      <c r="D476" s="45"/>
      <c r="E476" s="45"/>
      <c r="F476" s="45"/>
      <c r="G476" s="45"/>
      <c r="H476" s="293"/>
      <c r="I476" s="294"/>
      <c r="J476" s="294"/>
      <c r="K476" s="294"/>
      <c r="L476" s="294"/>
      <c r="M476" s="295"/>
      <c r="N476" s="296">
        <f t="shared" si="48"/>
      </c>
      <c r="O476" s="297"/>
      <c r="P476" s="297"/>
      <c r="Q476" s="297"/>
      <c r="R476" s="297"/>
      <c r="S476" s="298"/>
      <c r="T476" s="287"/>
      <c r="U476" s="288"/>
      <c r="V476" s="288"/>
      <c r="W476" s="288"/>
      <c r="X476" s="287"/>
      <c r="Y476" s="288"/>
      <c r="Z476" s="288"/>
      <c r="AA476" s="288"/>
      <c r="AB476" s="287"/>
      <c r="AC476" s="288"/>
      <c r="AD476" s="288"/>
      <c r="AE476" s="288"/>
      <c r="AF476" s="287"/>
      <c r="AG476" s="288"/>
      <c r="AH476" s="288"/>
      <c r="AI476" s="288"/>
      <c r="AJ476" s="287"/>
      <c r="AK476" s="288"/>
      <c r="AL476" s="288"/>
      <c r="AM476" s="288"/>
      <c r="AN476" s="287"/>
      <c r="AO476" s="288"/>
      <c r="AP476" s="288"/>
      <c r="AQ476" s="288"/>
      <c r="AR476" s="287"/>
      <c r="AS476" s="288"/>
      <c r="AT476" s="288"/>
      <c r="AU476" s="288"/>
      <c r="AV476" s="287"/>
      <c r="AW476" s="288"/>
      <c r="AX476" s="288"/>
      <c r="AY476" s="288"/>
      <c r="AZ476" s="287"/>
      <c r="BA476" s="288"/>
      <c r="BB476" s="288"/>
      <c r="BC476" s="288"/>
      <c r="BD476" s="287"/>
      <c r="BE476" s="288"/>
      <c r="BF476" s="288"/>
      <c r="BG476" s="288"/>
      <c r="BH476" s="287"/>
      <c r="BI476" s="288"/>
      <c r="BJ476" s="288"/>
      <c r="BK476" s="288"/>
      <c r="BL476" s="287"/>
      <c r="BM476" s="288"/>
      <c r="BN476" s="288"/>
      <c r="BO476" s="288"/>
      <c r="BP476" s="287"/>
      <c r="BQ476" s="288"/>
      <c r="BR476" s="288"/>
      <c r="BS476" s="288"/>
      <c r="BT476" s="287"/>
      <c r="BU476" s="288"/>
      <c r="BV476" s="288"/>
      <c r="BW476" s="288"/>
      <c r="BX476" s="287"/>
      <c r="BY476" s="288"/>
      <c r="BZ476" s="288"/>
      <c r="CA476" s="288"/>
      <c r="CB476" s="253">
        <f t="shared" si="49"/>
      </c>
      <c r="CC476" s="253"/>
      <c r="CD476" s="253"/>
      <c r="CE476" s="253"/>
      <c r="CF476" s="253"/>
    </row>
    <row r="477" spans="1:84" ht="18" customHeight="1">
      <c r="A477" s="396"/>
      <c r="B477" s="397"/>
      <c r="C477" s="45"/>
      <c r="D477" s="45"/>
      <c r="E477" s="45"/>
      <c r="F477" s="45"/>
      <c r="G477" s="45"/>
      <c r="H477" s="293"/>
      <c r="I477" s="294"/>
      <c r="J477" s="294"/>
      <c r="K477" s="294"/>
      <c r="L477" s="294"/>
      <c r="M477" s="295"/>
      <c r="N477" s="296">
        <f t="shared" si="48"/>
      </c>
      <c r="O477" s="297"/>
      <c r="P477" s="297"/>
      <c r="Q477" s="297"/>
      <c r="R477" s="297"/>
      <c r="S477" s="298"/>
      <c r="T477" s="287"/>
      <c r="U477" s="288"/>
      <c r="V477" s="288"/>
      <c r="W477" s="288"/>
      <c r="X477" s="287"/>
      <c r="Y477" s="288"/>
      <c r="Z477" s="288"/>
      <c r="AA477" s="288"/>
      <c r="AB477" s="287"/>
      <c r="AC477" s="288"/>
      <c r="AD477" s="288"/>
      <c r="AE477" s="288"/>
      <c r="AF477" s="287"/>
      <c r="AG477" s="288"/>
      <c r="AH477" s="288"/>
      <c r="AI477" s="288"/>
      <c r="AJ477" s="287"/>
      <c r="AK477" s="288"/>
      <c r="AL477" s="288"/>
      <c r="AM477" s="288"/>
      <c r="AN477" s="287"/>
      <c r="AO477" s="288"/>
      <c r="AP477" s="288"/>
      <c r="AQ477" s="288"/>
      <c r="AR477" s="287"/>
      <c r="AS477" s="288"/>
      <c r="AT477" s="288"/>
      <c r="AU477" s="288"/>
      <c r="AV477" s="287"/>
      <c r="AW477" s="288"/>
      <c r="AX477" s="288"/>
      <c r="AY477" s="288"/>
      <c r="AZ477" s="287"/>
      <c r="BA477" s="288"/>
      <c r="BB477" s="288"/>
      <c r="BC477" s="288"/>
      <c r="BD477" s="287"/>
      <c r="BE477" s="288"/>
      <c r="BF477" s="288"/>
      <c r="BG477" s="288"/>
      <c r="BH477" s="287"/>
      <c r="BI477" s="288"/>
      <c r="BJ477" s="288"/>
      <c r="BK477" s="288"/>
      <c r="BL477" s="287"/>
      <c r="BM477" s="288"/>
      <c r="BN477" s="288"/>
      <c r="BO477" s="288"/>
      <c r="BP477" s="287"/>
      <c r="BQ477" s="288"/>
      <c r="BR477" s="288"/>
      <c r="BS477" s="288"/>
      <c r="BT477" s="287"/>
      <c r="BU477" s="288"/>
      <c r="BV477" s="288"/>
      <c r="BW477" s="288"/>
      <c r="BX477" s="287"/>
      <c r="BY477" s="288"/>
      <c r="BZ477" s="288"/>
      <c r="CA477" s="288"/>
      <c r="CB477" s="253">
        <f t="shared" si="49"/>
      </c>
      <c r="CC477" s="253"/>
      <c r="CD477" s="253"/>
      <c r="CE477" s="253"/>
      <c r="CF477" s="253"/>
    </row>
    <row r="478" spans="1:84" ht="18" customHeight="1">
      <c r="A478" s="396"/>
      <c r="B478" s="397"/>
      <c r="C478" s="74"/>
      <c r="D478" s="75"/>
      <c r="E478" s="75"/>
      <c r="F478" s="75"/>
      <c r="G478" s="76"/>
      <c r="H478" s="293"/>
      <c r="I478" s="294"/>
      <c r="J478" s="294"/>
      <c r="K478" s="294"/>
      <c r="L478" s="294"/>
      <c r="M478" s="295"/>
      <c r="N478" s="296">
        <f t="shared" si="48"/>
      </c>
      <c r="O478" s="297"/>
      <c r="P478" s="297"/>
      <c r="Q478" s="297"/>
      <c r="R478" s="297"/>
      <c r="S478" s="298"/>
      <c r="T478" s="287"/>
      <c r="U478" s="288"/>
      <c r="V478" s="288"/>
      <c r="W478" s="288"/>
      <c r="X478" s="287"/>
      <c r="Y478" s="288"/>
      <c r="Z478" s="288"/>
      <c r="AA478" s="288"/>
      <c r="AB478" s="287"/>
      <c r="AC478" s="288"/>
      <c r="AD478" s="288"/>
      <c r="AE478" s="288"/>
      <c r="AF478" s="287"/>
      <c r="AG478" s="288"/>
      <c r="AH478" s="288"/>
      <c r="AI478" s="288"/>
      <c r="AJ478" s="287"/>
      <c r="AK478" s="288"/>
      <c r="AL478" s="288"/>
      <c r="AM478" s="288"/>
      <c r="AN478" s="287"/>
      <c r="AO478" s="288"/>
      <c r="AP478" s="288"/>
      <c r="AQ478" s="288"/>
      <c r="AR478" s="287"/>
      <c r="AS478" s="288"/>
      <c r="AT478" s="288"/>
      <c r="AU478" s="288"/>
      <c r="AV478" s="287"/>
      <c r="AW478" s="288"/>
      <c r="AX478" s="288"/>
      <c r="AY478" s="288"/>
      <c r="AZ478" s="287"/>
      <c r="BA478" s="288"/>
      <c r="BB478" s="288"/>
      <c r="BC478" s="288"/>
      <c r="BD478" s="287"/>
      <c r="BE478" s="288"/>
      <c r="BF478" s="288"/>
      <c r="BG478" s="288"/>
      <c r="BH478" s="287"/>
      <c r="BI478" s="288"/>
      <c r="BJ478" s="288"/>
      <c r="BK478" s="288"/>
      <c r="BL478" s="287"/>
      <c r="BM478" s="288"/>
      <c r="BN478" s="288"/>
      <c r="BO478" s="288"/>
      <c r="BP478" s="287"/>
      <c r="BQ478" s="288"/>
      <c r="BR478" s="288"/>
      <c r="BS478" s="288"/>
      <c r="BT478" s="287"/>
      <c r="BU478" s="288"/>
      <c r="BV478" s="288"/>
      <c r="BW478" s="288"/>
      <c r="BX478" s="287"/>
      <c r="BY478" s="288"/>
      <c r="BZ478" s="288"/>
      <c r="CA478" s="288"/>
      <c r="CB478" s="253">
        <f t="shared" si="49"/>
      </c>
      <c r="CC478" s="253"/>
      <c r="CD478" s="253"/>
      <c r="CE478" s="253"/>
      <c r="CF478" s="253"/>
    </row>
    <row r="479" spans="1:84" ht="18" customHeight="1">
      <c r="A479" s="398"/>
      <c r="B479" s="399"/>
      <c r="C479" s="77" t="s">
        <v>144</v>
      </c>
      <c r="D479" s="77"/>
      <c r="E479" s="289" t="s">
        <v>33</v>
      </c>
      <c r="F479" s="289"/>
      <c r="G479" s="289"/>
      <c r="H479" s="289"/>
      <c r="I479" s="289"/>
      <c r="J479" s="289"/>
      <c r="K479" s="289"/>
      <c r="L479" s="289"/>
      <c r="M479" s="40"/>
      <c r="N479" s="290" t="s">
        <v>137</v>
      </c>
      <c r="O479" s="291"/>
      <c r="P479" s="291" t="s">
        <v>137</v>
      </c>
      <c r="Q479" s="291"/>
      <c r="R479" s="291" t="s">
        <v>137</v>
      </c>
      <c r="S479" s="292"/>
      <c r="T479" s="285">
        <f>IF(SUM(T471:W478)=0,"",SUM(T471:W478))</f>
      </c>
      <c r="U479" s="286"/>
      <c r="V479" s="286"/>
      <c r="W479" s="286"/>
      <c r="X479" s="285">
        <f>IF(SUM(X471:AA478)=0,"",SUM(X471:AA478))</f>
      </c>
      <c r="Y479" s="286"/>
      <c r="Z479" s="286"/>
      <c r="AA479" s="286"/>
      <c r="AB479" s="285">
        <f>IF(SUM(AB471:AE478)=0,"",SUM(AB471:AE478))</f>
      </c>
      <c r="AC479" s="286"/>
      <c r="AD479" s="286"/>
      <c r="AE479" s="286"/>
      <c r="AF479" s="285">
        <f>IF(SUM(AF471:AI478)=0,"",SUM(AF471:AI478))</f>
      </c>
      <c r="AG479" s="286"/>
      <c r="AH479" s="286"/>
      <c r="AI479" s="286"/>
      <c r="AJ479" s="285">
        <f>IF(SUM(AJ471:AM478)=0,"",SUM(AJ471:AM478))</f>
      </c>
      <c r="AK479" s="286"/>
      <c r="AL479" s="286"/>
      <c r="AM479" s="286"/>
      <c r="AN479" s="285">
        <f>IF(SUM(AN471:AQ478)=0,"",SUM(AN471:AQ478))</f>
      </c>
      <c r="AO479" s="286"/>
      <c r="AP479" s="286"/>
      <c r="AQ479" s="286"/>
      <c r="AR479" s="285">
        <f>IF(SUM(AR471:AU478)=0,"",SUM(AR471:AU478))</f>
      </c>
      <c r="AS479" s="286"/>
      <c r="AT479" s="286"/>
      <c r="AU479" s="286"/>
      <c r="AV479" s="285">
        <f>IF(SUM(AV471:AY478)=0,"",SUM(AV471:AY478))</f>
      </c>
      <c r="AW479" s="286"/>
      <c r="AX479" s="286"/>
      <c r="AY479" s="286"/>
      <c r="AZ479" s="285">
        <f>IF(SUM(AZ471:BC478)=0,"",SUM(AZ471:BC478))</f>
      </c>
      <c r="BA479" s="286"/>
      <c r="BB479" s="286"/>
      <c r="BC479" s="286"/>
      <c r="BD479" s="285">
        <f>IF(SUM(BD471:BG478)=0,"",SUM(BD471:BG478))</f>
      </c>
      <c r="BE479" s="286"/>
      <c r="BF479" s="286"/>
      <c r="BG479" s="286"/>
      <c r="BH479" s="285">
        <f>IF(SUM(BH471:BK478)=0,"",SUM(BH471:BK478))</f>
      </c>
      <c r="BI479" s="286"/>
      <c r="BJ479" s="286"/>
      <c r="BK479" s="286"/>
      <c r="BL479" s="285">
        <f>IF(SUM(BL471:BO478)=0,"",SUM(BL471:BO478))</f>
      </c>
      <c r="BM479" s="286"/>
      <c r="BN479" s="286"/>
      <c r="BO479" s="286"/>
      <c r="BP479" s="285">
        <f>IF(SUM(BP471:BS478)=0,"",SUM(BP471:BS478))</f>
      </c>
      <c r="BQ479" s="286"/>
      <c r="BR479" s="286"/>
      <c r="BS479" s="286"/>
      <c r="BT479" s="285">
        <f>IF(SUM(BT471:BW478)=0,"",SUM(BT471:BW478))</f>
      </c>
      <c r="BU479" s="286"/>
      <c r="BV479" s="286"/>
      <c r="BW479" s="286"/>
      <c r="BX479" s="285">
        <f>IF(SUM(BX471:CA478)=0,"",SUM(BX471:CA478))</f>
      </c>
      <c r="BY479" s="286"/>
      <c r="BZ479" s="286"/>
      <c r="CA479" s="286"/>
      <c r="CB479" s="286">
        <f>SUM(CB471:CF478)</f>
        <v>0</v>
      </c>
      <c r="CC479" s="286"/>
      <c r="CD479" s="286"/>
      <c r="CE479" s="286"/>
      <c r="CF479" s="286"/>
    </row>
    <row r="480" spans="1:84" ht="18" customHeight="1" hidden="1">
      <c r="A480" s="78"/>
      <c r="B480" s="79"/>
      <c r="C480" s="80" t="s">
        <v>144</v>
      </c>
      <c r="D480" s="80"/>
      <c r="E480" s="281" t="s">
        <v>181</v>
      </c>
      <c r="F480" s="281"/>
      <c r="G480" s="281"/>
      <c r="H480" s="281"/>
      <c r="I480" s="281"/>
      <c r="J480" s="281"/>
      <c r="K480" s="281"/>
      <c r="L480" s="281"/>
      <c r="M480" s="81"/>
      <c r="N480" s="282" t="s">
        <v>137</v>
      </c>
      <c r="O480" s="283"/>
      <c r="P480" s="283" t="s">
        <v>137</v>
      </c>
      <c r="Q480" s="283"/>
      <c r="R480" s="283" t="s">
        <v>137</v>
      </c>
      <c r="S480" s="284"/>
      <c r="T480" s="280">
        <f>IF(T479="","",COUNTIF(T471:W478,"&gt;0"))</f>
      </c>
      <c r="U480" s="280"/>
      <c r="V480" s="280"/>
      <c r="W480" s="280"/>
      <c r="X480" s="280">
        <f>IF(X479="","",COUNTIF(X471:AA478,"&gt;0"))</f>
      </c>
      <c r="Y480" s="280"/>
      <c r="Z480" s="280"/>
      <c r="AA480" s="280"/>
      <c r="AB480" s="280">
        <f>IF(AB479="","",COUNTIF(AB471:AE478,"&gt;0"))</f>
      </c>
      <c r="AC480" s="280"/>
      <c r="AD480" s="280"/>
      <c r="AE480" s="280"/>
      <c r="AF480" s="280">
        <f>IF(AF479="","",COUNTIF(AF471:AI478,"&gt;0"))</f>
      </c>
      <c r="AG480" s="280"/>
      <c r="AH480" s="280"/>
      <c r="AI480" s="280"/>
      <c r="AJ480" s="280">
        <f>IF(AJ479="","",COUNTIF(AJ471:AM478,"&gt;0"))</f>
      </c>
      <c r="AK480" s="280"/>
      <c r="AL480" s="280"/>
      <c r="AM480" s="280"/>
      <c r="AN480" s="280">
        <f>IF(AN479="","",COUNTIF(AN471:AQ478,"&gt;0"))</f>
      </c>
      <c r="AO480" s="280"/>
      <c r="AP480" s="280"/>
      <c r="AQ480" s="280"/>
      <c r="AR480" s="280">
        <f>IF(AR479="","",COUNTIF(AR471:AU478,"&gt;0"))</f>
      </c>
      <c r="AS480" s="280"/>
      <c r="AT480" s="280"/>
      <c r="AU480" s="280"/>
      <c r="AV480" s="280">
        <f>IF(AV479="","",COUNTIF(AV471:AY478,"&gt;0"))</f>
      </c>
      <c r="AW480" s="280"/>
      <c r="AX480" s="280"/>
      <c r="AY480" s="280"/>
      <c r="AZ480" s="280">
        <f>IF(AZ479="","",COUNTIF(AZ471:BC478,"&gt;0"))</f>
      </c>
      <c r="BA480" s="280"/>
      <c r="BB480" s="280"/>
      <c r="BC480" s="280"/>
      <c r="BD480" s="280">
        <f>IF(BD479="","",COUNTIF(BD471:BG478,"&gt;0"))</f>
      </c>
      <c r="BE480" s="280"/>
      <c r="BF480" s="280"/>
      <c r="BG480" s="280"/>
      <c r="BH480" s="280">
        <f>IF(BH479="","",COUNTIF(BH471:BK478,"&gt;0"))</f>
      </c>
      <c r="BI480" s="280"/>
      <c r="BJ480" s="280"/>
      <c r="BK480" s="280"/>
      <c r="BL480" s="280">
        <f>IF(BL479="","",COUNTIF(BL471:BO478,"&gt;0"))</f>
      </c>
      <c r="BM480" s="280"/>
      <c r="BN480" s="280"/>
      <c r="BO480" s="280"/>
      <c r="BP480" s="271"/>
      <c r="BQ480" s="271"/>
      <c r="BR480" s="271"/>
      <c r="BS480" s="271"/>
      <c r="BT480" s="271"/>
      <c r="BU480" s="271"/>
      <c r="BV480" s="271"/>
      <c r="BW480" s="271"/>
      <c r="BX480" s="271"/>
      <c r="BY480" s="271"/>
      <c r="BZ480" s="271"/>
      <c r="CA480" s="271"/>
      <c r="CB480" s="272">
        <f>IF(SUM(T480:CA480)=0,"",SUM(T480:CA480))</f>
      </c>
      <c r="CC480" s="272"/>
      <c r="CD480" s="272"/>
      <c r="CE480" s="272"/>
      <c r="CF480" s="272"/>
    </row>
    <row r="481" spans="1:84" ht="18" customHeight="1">
      <c r="A481" s="273" t="s">
        <v>155</v>
      </c>
      <c r="B481" s="274"/>
      <c r="C481" s="274"/>
      <c r="D481" s="274"/>
      <c r="E481" s="274"/>
      <c r="F481" s="274"/>
      <c r="G481" s="274"/>
      <c r="H481" s="275" t="s">
        <v>152</v>
      </c>
      <c r="I481" s="276"/>
      <c r="J481" s="276"/>
      <c r="K481" s="276"/>
      <c r="L481" s="276"/>
      <c r="M481" s="277"/>
      <c r="N481" s="263" t="s">
        <v>137</v>
      </c>
      <c r="O481" s="264"/>
      <c r="P481" s="264" t="s">
        <v>137</v>
      </c>
      <c r="Q481" s="264"/>
      <c r="R481" s="264" t="s">
        <v>137</v>
      </c>
      <c r="S481" s="266"/>
      <c r="T481" s="278">
        <f>IF(SUM(T447,T465,T479)=0,"",SUM(T447,T465,T479))</f>
      </c>
      <c r="U481" s="269"/>
      <c r="V481" s="269"/>
      <c r="W481" s="270"/>
      <c r="X481" s="279">
        <f>IF(SUM(X447,X465,X479)=0,"",SUM(X447,X465,X479))</f>
      </c>
      <c r="Y481" s="269"/>
      <c r="Z481" s="269"/>
      <c r="AA481" s="270"/>
      <c r="AB481" s="279">
        <f>IF(SUM(AB447,AB465,AB479)=0,"",SUM(AB447,AB465,AB479))</f>
      </c>
      <c r="AC481" s="269"/>
      <c r="AD481" s="269"/>
      <c r="AE481" s="270"/>
      <c r="AF481" s="269">
        <f>IF(SUM(AF447,AF465,AF479)=0,"",SUM(AF447,AF465,AF479))</f>
      </c>
      <c r="AG481" s="269"/>
      <c r="AH481" s="269"/>
      <c r="AI481" s="270"/>
      <c r="AJ481" s="269">
        <f>IF(SUM(AJ447,AJ465,AJ479)=0,"",SUM(AJ447,AJ465,AJ479))</f>
      </c>
      <c r="AK481" s="269"/>
      <c r="AL481" s="269"/>
      <c r="AM481" s="270"/>
      <c r="AN481" s="269">
        <f>IF(SUM(AN447,AN465,AN479)=0,"",SUM(AN447,AN465,AN479))</f>
      </c>
      <c r="AO481" s="269"/>
      <c r="AP481" s="269"/>
      <c r="AQ481" s="270"/>
      <c r="AR481" s="269">
        <f>IF(SUM(AR447,AR465,AR479)=0,"",SUM(AR447,AR465,AR479))</f>
      </c>
      <c r="AS481" s="269"/>
      <c r="AT481" s="269"/>
      <c r="AU481" s="270"/>
      <c r="AV481" s="269">
        <f>IF(SUM(AV447,AV465,AV479)=0,"",SUM(AV447,AV465,AV479))</f>
      </c>
      <c r="AW481" s="269"/>
      <c r="AX481" s="269"/>
      <c r="AY481" s="270"/>
      <c r="AZ481" s="269">
        <f>IF(SUM(AZ447,AZ465,AZ479)=0,"",SUM(AZ447,AZ465,AZ479))</f>
      </c>
      <c r="BA481" s="269"/>
      <c r="BB481" s="269"/>
      <c r="BC481" s="270"/>
      <c r="BD481" s="269">
        <f>IF(SUM(BD447,BD465,BD479)=0,"",SUM(BD447,BD465,BD479))</f>
      </c>
      <c r="BE481" s="269"/>
      <c r="BF481" s="269"/>
      <c r="BG481" s="270"/>
      <c r="BH481" s="269">
        <f>IF(SUM(BH447,BH465,BH479)=0,"",SUM(BH447,BH465,BH479))</f>
      </c>
      <c r="BI481" s="269"/>
      <c r="BJ481" s="269"/>
      <c r="BK481" s="270"/>
      <c r="BL481" s="269">
        <f>IF(SUM(BL447,BL465,BL479)=0,"",SUM(BL447,BL465,BL479))</f>
      </c>
      <c r="BM481" s="269"/>
      <c r="BN481" s="269"/>
      <c r="BO481" s="270"/>
      <c r="BP481" s="269">
        <f>IF(SUM(BP447,BP465,BP479)=0,"",SUM(BP447,BP465,BP479))</f>
      </c>
      <c r="BQ481" s="269"/>
      <c r="BR481" s="269"/>
      <c r="BS481" s="270"/>
      <c r="BT481" s="269">
        <f>IF(SUM(BT447,BT465,BT479)=0,"",SUM(BT447,BT465,BT479))</f>
      </c>
      <c r="BU481" s="269"/>
      <c r="BV481" s="269"/>
      <c r="BW481" s="270"/>
      <c r="BX481" s="269">
        <f>IF(SUM(BX447,BX465,BX479)=0,"",SUM(BX447,BX465,BX479))</f>
      </c>
      <c r="BY481" s="269"/>
      <c r="BZ481" s="269"/>
      <c r="CA481" s="270"/>
      <c r="CB481" s="253">
        <f>SUM(T481:CA481)</f>
        <v>0</v>
      </c>
      <c r="CC481" s="253"/>
      <c r="CD481" s="253"/>
      <c r="CE481" s="253"/>
      <c r="CF481" s="253"/>
    </row>
    <row r="482" spans="1:84" ht="12" customHeight="1">
      <c r="A482" s="254" t="s">
        <v>154</v>
      </c>
      <c r="B482" s="255"/>
      <c r="C482" s="255"/>
      <c r="D482" s="255"/>
      <c r="E482" s="255"/>
      <c r="F482" s="255"/>
      <c r="G482" s="255"/>
      <c r="H482" s="258" t="s">
        <v>153</v>
      </c>
      <c r="I482" s="259"/>
      <c r="J482" s="259"/>
      <c r="K482" s="259"/>
      <c r="L482" s="259"/>
      <c r="M482" s="260"/>
      <c r="N482" s="261" t="s">
        <v>137</v>
      </c>
      <c r="O482" s="262"/>
      <c r="P482" s="262" t="s">
        <v>137</v>
      </c>
      <c r="Q482" s="262"/>
      <c r="R482" s="262" t="s">
        <v>137</v>
      </c>
      <c r="S482" s="265"/>
      <c r="T482" s="267">
        <f>IF(SUM(T448,T466,T480)=0,"",SUM(T448,T466,T480))</f>
      </c>
      <c r="U482" s="239"/>
      <c r="V482" s="239"/>
      <c r="W482" s="237" t="s">
        <v>136</v>
      </c>
      <c r="X482" s="251">
        <f>IF(SUM(X448,X466,X480)=0,"",SUM(X448,X466,X480))</f>
      </c>
      <c r="Y482" s="239"/>
      <c r="Z482" s="239"/>
      <c r="AA482" s="237" t="s">
        <v>136</v>
      </c>
      <c r="AB482" s="251">
        <f>IF(SUM(AB448,AB466,AB480)=0,"",SUM(AB448,AB466,AB480))</f>
      </c>
      <c r="AC482" s="239"/>
      <c r="AD482" s="239"/>
      <c r="AE482" s="237" t="s">
        <v>136</v>
      </c>
      <c r="AF482" s="239">
        <f>IF(SUM(AF448,AF466,AF480)=0,"",SUM(AF448,AF466,AF480))</f>
      </c>
      <c r="AG482" s="239"/>
      <c r="AH482" s="239"/>
      <c r="AI482" s="237" t="s">
        <v>136</v>
      </c>
      <c r="AJ482" s="239">
        <f>IF(SUM(AJ448,AJ466,AJ480)=0,"",SUM(AJ448,AJ466,AJ480))</f>
      </c>
      <c r="AK482" s="239"/>
      <c r="AL482" s="239"/>
      <c r="AM482" s="237" t="s">
        <v>136</v>
      </c>
      <c r="AN482" s="239">
        <f>IF(SUM(AN448,AN466,AN480)=0,"",SUM(AN448,AN466,AN480))</f>
      </c>
      <c r="AO482" s="239"/>
      <c r="AP482" s="239"/>
      <c r="AQ482" s="237" t="s">
        <v>136</v>
      </c>
      <c r="AR482" s="239">
        <f>IF(SUM(AR448,AR466,AR480)=0,"",SUM(AR448,AR466,AR480))</f>
      </c>
      <c r="AS482" s="239"/>
      <c r="AT482" s="239"/>
      <c r="AU482" s="237" t="s">
        <v>136</v>
      </c>
      <c r="AV482" s="239">
        <f>IF(SUM(AV448,AV466,AV480)=0,"",SUM(AV448,AV466,AV480))</f>
      </c>
      <c r="AW482" s="239"/>
      <c r="AX482" s="239"/>
      <c r="AY482" s="237" t="s">
        <v>136</v>
      </c>
      <c r="AZ482" s="239">
        <f>IF(SUM(AZ448,AZ466,AZ480)=0,"",SUM(AZ448,AZ466,AZ480))</f>
      </c>
      <c r="BA482" s="239"/>
      <c r="BB482" s="239"/>
      <c r="BC482" s="237" t="s">
        <v>136</v>
      </c>
      <c r="BD482" s="239">
        <f>IF(SUM(BD448,BD466,BD480)=0,"",SUM(BD448,BD466,BD480))</f>
      </c>
      <c r="BE482" s="239"/>
      <c r="BF482" s="239"/>
      <c r="BG482" s="237" t="s">
        <v>136</v>
      </c>
      <c r="BH482" s="239">
        <f>IF(SUM(BH448,BH466,BH480)=0,"",SUM(BH448,BH466,BH480))</f>
      </c>
      <c r="BI482" s="239"/>
      <c r="BJ482" s="239"/>
      <c r="BK482" s="237" t="s">
        <v>136</v>
      </c>
      <c r="BL482" s="239">
        <f>IF(SUM(BL448,BL466,BL480)=0,"",SUM(BL448,BL466,BL480))</f>
      </c>
      <c r="BM482" s="239"/>
      <c r="BN482" s="239"/>
      <c r="BO482" s="237" t="s">
        <v>136</v>
      </c>
      <c r="BP482" s="241"/>
      <c r="BQ482" s="242"/>
      <c r="BR482" s="242"/>
      <c r="BS482" s="243"/>
      <c r="BT482" s="242"/>
      <c r="BU482" s="242"/>
      <c r="BV482" s="242"/>
      <c r="BW482" s="243"/>
      <c r="BX482" s="242"/>
      <c r="BY482" s="242"/>
      <c r="BZ482" s="242"/>
      <c r="CA482" s="243"/>
      <c r="CB482" s="247">
        <f>SUM(T482:CA483)</f>
        <v>0</v>
      </c>
      <c r="CC482" s="248"/>
      <c r="CD482" s="248"/>
      <c r="CE482" s="248"/>
      <c r="CF482" s="237" t="s">
        <v>169</v>
      </c>
    </row>
    <row r="483" spans="1:84" ht="6" customHeight="1">
      <c r="A483" s="256"/>
      <c r="B483" s="257"/>
      <c r="C483" s="257"/>
      <c r="D483" s="257"/>
      <c r="E483" s="257"/>
      <c r="F483" s="257"/>
      <c r="G483" s="257"/>
      <c r="H483" s="258"/>
      <c r="I483" s="259"/>
      <c r="J483" s="259"/>
      <c r="K483" s="259"/>
      <c r="L483" s="259"/>
      <c r="M483" s="260"/>
      <c r="N483" s="263"/>
      <c r="O483" s="264"/>
      <c r="P483" s="264"/>
      <c r="Q483" s="264"/>
      <c r="R483" s="264"/>
      <c r="S483" s="266"/>
      <c r="T483" s="268"/>
      <c r="U483" s="240"/>
      <c r="V483" s="240"/>
      <c r="W483" s="238"/>
      <c r="X483" s="252"/>
      <c r="Y483" s="240"/>
      <c r="Z483" s="240"/>
      <c r="AA483" s="238"/>
      <c r="AB483" s="252"/>
      <c r="AC483" s="240"/>
      <c r="AD483" s="240"/>
      <c r="AE483" s="238"/>
      <c r="AF483" s="240"/>
      <c r="AG483" s="240"/>
      <c r="AH483" s="240"/>
      <c r="AI483" s="238"/>
      <c r="AJ483" s="240"/>
      <c r="AK483" s="240"/>
      <c r="AL483" s="240"/>
      <c r="AM483" s="238"/>
      <c r="AN483" s="240"/>
      <c r="AO483" s="240"/>
      <c r="AP483" s="240"/>
      <c r="AQ483" s="238"/>
      <c r="AR483" s="240"/>
      <c r="AS483" s="240"/>
      <c r="AT483" s="240"/>
      <c r="AU483" s="238"/>
      <c r="AV483" s="240"/>
      <c r="AW483" s="240"/>
      <c r="AX483" s="240"/>
      <c r="AY483" s="238"/>
      <c r="AZ483" s="240"/>
      <c r="BA483" s="240"/>
      <c r="BB483" s="240"/>
      <c r="BC483" s="238"/>
      <c r="BD483" s="240"/>
      <c r="BE483" s="240"/>
      <c r="BF483" s="240"/>
      <c r="BG483" s="238"/>
      <c r="BH483" s="240"/>
      <c r="BI483" s="240"/>
      <c r="BJ483" s="240"/>
      <c r="BK483" s="238"/>
      <c r="BL483" s="240"/>
      <c r="BM483" s="240"/>
      <c r="BN483" s="240"/>
      <c r="BO483" s="238"/>
      <c r="BP483" s="244"/>
      <c r="BQ483" s="245"/>
      <c r="BR483" s="245"/>
      <c r="BS483" s="246"/>
      <c r="BT483" s="245"/>
      <c r="BU483" s="245"/>
      <c r="BV483" s="245"/>
      <c r="BW483" s="246"/>
      <c r="BX483" s="245"/>
      <c r="BY483" s="245"/>
      <c r="BZ483" s="245"/>
      <c r="CA483" s="246"/>
      <c r="CB483" s="249"/>
      <c r="CC483" s="250"/>
      <c r="CD483" s="250"/>
      <c r="CE483" s="250"/>
      <c r="CF483" s="238"/>
    </row>
    <row r="484" ht="18" customHeight="1"/>
    <row r="485" spans="1:84" ht="18" customHeight="1">
      <c r="A485" s="233" t="s">
        <v>34</v>
      </c>
      <c r="B485" s="233"/>
      <c r="C485" s="233"/>
      <c r="D485" s="233" t="s">
        <v>160</v>
      </c>
      <c r="E485" s="233"/>
      <c r="F485" s="233"/>
      <c r="G485" s="233"/>
      <c r="H485" s="233"/>
      <c r="I485" s="233"/>
      <c r="J485" s="233"/>
      <c r="K485" s="233"/>
      <c r="L485" s="233"/>
      <c r="M485" s="233" t="s">
        <v>164</v>
      </c>
      <c r="N485" s="233"/>
      <c r="O485" s="233"/>
      <c r="P485" s="233"/>
      <c r="Q485" s="233"/>
      <c r="R485" s="233"/>
      <c r="S485" s="233"/>
      <c r="T485" s="233"/>
      <c r="U485" s="233"/>
      <c r="V485" s="234" t="s">
        <v>165</v>
      </c>
      <c r="W485" s="235"/>
      <c r="X485" s="235"/>
      <c r="Y485" s="235"/>
      <c r="Z485" s="235"/>
      <c r="AA485" s="235"/>
      <c r="AB485" s="236"/>
      <c r="AC485" s="233" t="s">
        <v>34</v>
      </c>
      <c r="AD485" s="233"/>
      <c r="AE485" s="233"/>
      <c r="AF485" s="233" t="s">
        <v>160</v>
      </c>
      <c r="AG485" s="233"/>
      <c r="AH485" s="233"/>
      <c r="AI485" s="233"/>
      <c r="AJ485" s="233"/>
      <c r="AK485" s="233"/>
      <c r="AL485" s="233"/>
      <c r="AM485" s="233"/>
      <c r="AN485" s="233"/>
      <c r="AO485" s="233" t="s">
        <v>164</v>
      </c>
      <c r="AP485" s="233"/>
      <c r="AQ485" s="233"/>
      <c r="AR485" s="233"/>
      <c r="AS485" s="233"/>
      <c r="AT485" s="233"/>
      <c r="AU485" s="233"/>
      <c r="AV485" s="233"/>
      <c r="AW485" s="233"/>
      <c r="AX485" s="234" t="s">
        <v>165</v>
      </c>
      <c r="AY485" s="235"/>
      <c r="AZ485" s="235"/>
      <c r="BA485" s="235"/>
      <c r="BB485" s="235"/>
      <c r="BC485" s="235"/>
      <c r="BD485" s="236"/>
      <c r="BE485" s="233" t="s">
        <v>34</v>
      </c>
      <c r="BF485" s="233"/>
      <c r="BG485" s="233"/>
      <c r="BH485" s="233" t="s">
        <v>160</v>
      </c>
      <c r="BI485" s="233"/>
      <c r="BJ485" s="233"/>
      <c r="BK485" s="233"/>
      <c r="BL485" s="233"/>
      <c r="BM485" s="233"/>
      <c r="BN485" s="233"/>
      <c r="BO485" s="233"/>
      <c r="BP485" s="233"/>
      <c r="BQ485" s="233" t="s">
        <v>164</v>
      </c>
      <c r="BR485" s="233"/>
      <c r="BS485" s="233"/>
      <c r="BT485" s="233"/>
      <c r="BU485" s="233"/>
      <c r="BV485" s="233"/>
      <c r="BW485" s="233"/>
      <c r="BX485" s="233"/>
      <c r="BY485" s="233"/>
      <c r="BZ485" s="234" t="s">
        <v>165</v>
      </c>
      <c r="CA485" s="235"/>
      <c r="CB485" s="235"/>
      <c r="CC485" s="235"/>
      <c r="CD485" s="235"/>
      <c r="CE485" s="235"/>
      <c r="CF485" s="236"/>
    </row>
    <row r="486" spans="1:84" ht="18" customHeight="1">
      <c r="A486" s="231" t="s">
        <v>161</v>
      </c>
      <c r="B486" s="231"/>
      <c r="C486" s="231"/>
      <c r="D486" s="232"/>
      <c r="E486" s="232"/>
      <c r="F486" s="232"/>
      <c r="G486" s="232"/>
      <c r="H486" s="232"/>
      <c r="I486" s="232"/>
      <c r="J486" s="232"/>
      <c r="K486" s="232"/>
      <c r="L486" s="232"/>
      <c r="M486" s="232"/>
      <c r="N486" s="232"/>
      <c r="O486" s="232"/>
      <c r="P486" s="232"/>
      <c r="Q486" s="232"/>
      <c r="R486" s="232"/>
      <c r="S486" s="232"/>
      <c r="T486" s="232"/>
      <c r="U486" s="232"/>
      <c r="V486" s="228"/>
      <c r="W486" s="229"/>
      <c r="X486" s="229"/>
      <c r="Y486" s="229"/>
      <c r="Z486" s="229"/>
      <c r="AA486" s="229"/>
      <c r="AB486" s="230"/>
      <c r="AC486" s="231" t="s">
        <v>182</v>
      </c>
      <c r="AD486" s="231"/>
      <c r="AE486" s="231"/>
      <c r="AF486" s="232"/>
      <c r="AG486" s="232"/>
      <c r="AH486" s="232"/>
      <c r="AI486" s="232"/>
      <c r="AJ486" s="232"/>
      <c r="AK486" s="232"/>
      <c r="AL486" s="232"/>
      <c r="AM486" s="232"/>
      <c r="AN486" s="232"/>
      <c r="AO486" s="232"/>
      <c r="AP486" s="232"/>
      <c r="AQ486" s="232"/>
      <c r="AR486" s="232"/>
      <c r="AS486" s="232"/>
      <c r="AT486" s="232"/>
      <c r="AU486" s="232"/>
      <c r="AV486" s="232"/>
      <c r="AW486" s="232"/>
      <c r="AX486" s="228"/>
      <c r="AY486" s="229"/>
      <c r="AZ486" s="229"/>
      <c r="BA486" s="229"/>
      <c r="BB486" s="229"/>
      <c r="BC486" s="229"/>
      <c r="BD486" s="230"/>
      <c r="BE486" s="231" t="s">
        <v>166</v>
      </c>
      <c r="BF486" s="231"/>
      <c r="BG486" s="231"/>
      <c r="BH486" s="232"/>
      <c r="BI486" s="232"/>
      <c r="BJ486" s="232"/>
      <c r="BK486" s="232"/>
      <c r="BL486" s="232"/>
      <c r="BM486" s="232"/>
      <c r="BN486" s="232"/>
      <c r="BO486" s="232"/>
      <c r="BP486" s="232"/>
      <c r="BQ486" s="232"/>
      <c r="BR486" s="232"/>
      <c r="BS486" s="232"/>
      <c r="BT486" s="232"/>
      <c r="BU486" s="232"/>
      <c r="BV486" s="232"/>
      <c r="BW486" s="232"/>
      <c r="BX486" s="232"/>
      <c r="BY486" s="232"/>
      <c r="BZ486" s="228"/>
      <c r="CA486" s="229"/>
      <c r="CB486" s="229"/>
      <c r="CC486" s="229"/>
      <c r="CD486" s="229"/>
      <c r="CE486" s="229"/>
      <c r="CF486" s="230"/>
    </row>
    <row r="487" spans="1:84" ht="18" customHeight="1">
      <c r="A487" s="227" t="s">
        <v>162</v>
      </c>
      <c r="B487" s="227"/>
      <c r="C487" s="227"/>
      <c r="D487" s="226"/>
      <c r="E487" s="226"/>
      <c r="F487" s="226"/>
      <c r="G487" s="226"/>
      <c r="H487" s="226"/>
      <c r="I487" s="226"/>
      <c r="J487" s="226"/>
      <c r="K487" s="226"/>
      <c r="L487" s="226"/>
      <c r="M487" s="226"/>
      <c r="N487" s="226"/>
      <c r="O487" s="226"/>
      <c r="P487" s="226"/>
      <c r="Q487" s="226"/>
      <c r="R487" s="226"/>
      <c r="S487" s="226"/>
      <c r="T487" s="226"/>
      <c r="U487" s="226"/>
      <c r="V487" s="223"/>
      <c r="W487" s="224"/>
      <c r="X487" s="224"/>
      <c r="Y487" s="224"/>
      <c r="Z487" s="224"/>
      <c r="AA487" s="224"/>
      <c r="AB487" s="225"/>
      <c r="AC487" s="227" t="s">
        <v>183</v>
      </c>
      <c r="AD487" s="227"/>
      <c r="AE487" s="227"/>
      <c r="AF487" s="226"/>
      <c r="AG487" s="226"/>
      <c r="AH487" s="226"/>
      <c r="AI487" s="226"/>
      <c r="AJ487" s="226"/>
      <c r="AK487" s="226"/>
      <c r="AL487" s="226"/>
      <c r="AM487" s="226"/>
      <c r="AN487" s="226"/>
      <c r="AO487" s="226"/>
      <c r="AP487" s="226"/>
      <c r="AQ487" s="226"/>
      <c r="AR487" s="226"/>
      <c r="AS487" s="226"/>
      <c r="AT487" s="226"/>
      <c r="AU487" s="226"/>
      <c r="AV487" s="226"/>
      <c r="AW487" s="226"/>
      <c r="AX487" s="223"/>
      <c r="AY487" s="224"/>
      <c r="AZ487" s="224"/>
      <c r="BA487" s="224"/>
      <c r="BB487" s="224"/>
      <c r="BC487" s="224"/>
      <c r="BD487" s="225"/>
      <c r="BE487" s="227" t="s">
        <v>167</v>
      </c>
      <c r="BF487" s="227"/>
      <c r="BG487" s="227"/>
      <c r="BH487" s="226"/>
      <c r="BI487" s="226"/>
      <c r="BJ487" s="226"/>
      <c r="BK487" s="226"/>
      <c r="BL487" s="226"/>
      <c r="BM487" s="226"/>
      <c r="BN487" s="226"/>
      <c r="BO487" s="226"/>
      <c r="BP487" s="226"/>
      <c r="BQ487" s="226"/>
      <c r="BR487" s="226"/>
      <c r="BS487" s="226"/>
      <c r="BT487" s="226"/>
      <c r="BU487" s="226"/>
      <c r="BV487" s="226"/>
      <c r="BW487" s="226"/>
      <c r="BX487" s="226"/>
      <c r="BY487" s="226"/>
      <c r="BZ487" s="223"/>
      <c r="CA487" s="224"/>
      <c r="CB487" s="224"/>
      <c r="CC487" s="224"/>
      <c r="CD487" s="224"/>
      <c r="CE487" s="224"/>
      <c r="CF487" s="225"/>
    </row>
  </sheetData>
  <sheetProtection/>
  <mergeCells count="8842">
    <mergeCell ref="E464:L464"/>
    <mergeCell ref="E272:L272"/>
    <mergeCell ref="E320:L320"/>
    <mergeCell ref="E368:L368"/>
    <mergeCell ref="E416:L416"/>
    <mergeCell ref="I277:M278"/>
    <mergeCell ref="D279:G279"/>
    <mergeCell ref="H279:M279"/>
    <mergeCell ref="H282:M282"/>
    <mergeCell ref="C306:G306"/>
    <mergeCell ref="E80:L80"/>
    <mergeCell ref="E128:L128"/>
    <mergeCell ref="E176:L176"/>
    <mergeCell ref="E224:L224"/>
    <mergeCell ref="I85:M86"/>
    <mergeCell ref="D87:G87"/>
    <mergeCell ref="H87:M87"/>
    <mergeCell ref="H90:M90"/>
    <mergeCell ref="C114:G114"/>
    <mergeCell ref="H114:M114"/>
    <mergeCell ref="BJ2:CE2"/>
    <mergeCell ref="A1:S1"/>
    <mergeCell ref="AJ16:AM16"/>
    <mergeCell ref="AF16:AI16"/>
    <mergeCell ref="AV16:AY16"/>
    <mergeCell ref="AR16:AU16"/>
    <mergeCell ref="AA4:AC4"/>
    <mergeCell ref="AE4:AH4"/>
    <mergeCell ref="AA3:AF3"/>
    <mergeCell ref="T5:Z5"/>
    <mergeCell ref="P16:Q16"/>
    <mergeCell ref="N16:O16"/>
    <mergeCell ref="AV11:AY11"/>
    <mergeCell ref="BX32:CA32"/>
    <mergeCell ref="BT32:BW32"/>
    <mergeCell ref="BP32:BS32"/>
    <mergeCell ref="BX15:CA15"/>
    <mergeCell ref="BT15:BW15"/>
    <mergeCell ref="BP15:BS15"/>
    <mergeCell ref="BL15:BO15"/>
    <mergeCell ref="T16:W16"/>
    <mergeCell ref="BL32:BO32"/>
    <mergeCell ref="BH32:BK32"/>
    <mergeCell ref="BD32:BG32"/>
    <mergeCell ref="AZ32:BC32"/>
    <mergeCell ref="AV17:AY17"/>
    <mergeCell ref="BL17:BO17"/>
    <mergeCell ref="BH18:BK18"/>
    <mergeCell ref="AJ32:AM32"/>
    <mergeCell ref="AF32:AI32"/>
    <mergeCell ref="T6:Z6"/>
    <mergeCell ref="N10:S10"/>
    <mergeCell ref="N25:O25"/>
    <mergeCell ref="N28:O28"/>
    <mergeCell ref="N27:O27"/>
    <mergeCell ref="N21:O21"/>
    <mergeCell ref="N24:O24"/>
    <mergeCell ref="N14:O14"/>
    <mergeCell ref="P13:Q13"/>
    <mergeCell ref="P23:Q23"/>
    <mergeCell ref="AB32:AE32"/>
    <mergeCell ref="X32:AA32"/>
    <mergeCell ref="N32:O32"/>
    <mergeCell ref="P32:Q32"/>
    <mergeCell ref="R32:S32"/>
    <mergeCell ref="T32:W32"/>
    <mergeCell ref="AR9:AY9"/>
    <mergeCell ref="AN9:AQ9"/>
    <mergeCell ref="AV32:AY32"/>
    <mergeCell ref="AR32:AU32"/>
    <mergeCell ref="AN32:AQ32"/>
    <mergeCell ref="AN16:AQ16"/>
    <mergeCell ref="AV12:AY12"/>
    <mergeCell ref="AV13:AY13"/>
    <mergeCell ref="AV14:AY14"/>
    <mergeCell ref="AV15:AY15"/>
    <mergeCell ref="T2:Z2"/>
    <mergeCell ref="AR18:AU18"/>
    <mergeCell ref="AR19:AU19"/>
    <mergeCell ref="AV18:AY18"/>
    <mergeCell ref="AV19:AY19"/>
    <mergeCell ref="AR15:AU15"/>
    <mergeCell ref="AR17:AU17"/>
    <mergeCell ref="AR13:AU13"/>
    <mergeCell ref="T3:Z3"/>
    <mergeCell ref="T4:Z4"/>
    <mergeCell ref="CO29:CP29"/>
    <mergeCell ref="CQ29:CR29"/>
    <mergeCell ref="DA29:DB29"/>
    <mergeCell ref="DC29:DD29"/>
    <mergeCell ref="CS29:CT29"/>
    <mergeCell ref="CU29:CV29"/>
    <mergeCell ref="CW29:CX29"/>
    <mergeCell ref="CY29:CZ29"/>
    <mergeCell ref="CM11:CN11"/>
    <mergeCell ref="N49:O49"/>
    <mergeCell ref="P49:Q49"/>
    <mergeCell ref="R49:S49"/>
    <mergeCell ref="P42:Q42"/>
    <mergeCell ref="R42:S42"/>
    <mergeCell ref="P43:Q43"/>
    <mergeCell ref="R43:S43"/>
    <mergeCell ref="CI29:CJ29"/>
    <mergeCell ref="AR23:AU23"/>
    <mergeCell ref="D53:L53"/>
    <mergeCell ref="M53:U53"/>
    <mergeCell ref="X47:AA47"/>
    <mergeCell ref="AB47:AE47"/>
    <mergeCell ref="CK11:CL11"/>
    <mergeCell ref="AR21:AU21"/>
    <mergeCell ref="AR22:AU22"/>
    <mergeCell ref="X46:AA46"/>
    <mergeCell ref="AU34:AU35"/>
    <mergeCell ref="AV34:AX35"/>
    <mergeCell ref="BL19:BO19"/>
    <mergeCell ref="AZ24:BC24"/>
    <mergeCell ref="M54:U54"/>
    <mergeCell ref="N47:O47"/>
    <mergeCell ref="N46:O46"/>
    <mergeCell ref="T46:W46"/>
    <mergeCell ref="T49:W49"/>
    <mergeCell ref="R47:S47"/>
    <mergeCell ref="H49:M49"/>
    <mergeCell ref="T47:W47"/>
    <mergeCell ref="BD11:BG11"/>
    <mergeCell ref="AZ11:BC11"/>
    <mergeCell ref="AV40:AY40"/>
    <mergeCell ref="AV41:AY41"/>
    <mergeCell ref="AV37:AX38"/>
    <mergeCell ref="AY37:AY38"/>
    <mergeCell ref="AY34:AY35"/>
    <mergeCell ref="AV36:AY36"/>
    <mergeCell ref="AZ22:BC22"/>
    <mergeCell ref="BD24:BG24"/>
    <mergeCell ref="AB46:AE46"/>
    <mergeCell ref="N45:O45"/>
    <mergeCell ref="N44:O44"/>
    <mergeCell ref="N42:O42"/>
    <mergeCell ref="N43:O43"/>
    <mergeCell ref="AJ41:AM41"/>
    <mergeCell ref="AF43:AI43"/>
    <mergeCell ref="AJ43:AM43"/>
    <mergeCell ref="AJ46:AM46"/>
    <mergeCell ref="T44:W44"/>
    <mergeCell ref="T11:W11"/>
    <mergeCell ref="CB11:CF11"/>
    <mergeCell ref="AR11:AU11"/>
    <mergeCell ref="AR14:AU14"/>
    <mergeCell ref="BH14:BK14"/>
    <mergeCell ref="BD14:BG14"/>
    <mergeCell ref="AZ14:BC14"/>
    <mergeCell ref="BH13:BK13"/>
    <mergeCell ref="BL11:BO11"/>
    <mergeCell ref="BH11:BK11"/>
    <mergeCell ref="BX14:CA14"/>
    <mergeCell ref="BT14:BW14"/>
    <mergeCell ref="BP34:BS35"/>
    <mergeCell ref="N41:O41"/>
    <mergeCell ref="N40:O40"/>
    <mergeCell ref="AN34:AP35"/>
    <mergeCell ref="AM34:AM35"/>
    <mergeCell ref="AQ34:AQ35"/>
    <mergeCell ref="AR34:AT35"/>
    <mergeCell ref="T36:W36"/>
    <mergeCell ref="H26:M26"/>
    <mergeCell ref="AY50:AY51"/>
    <mergeCell ref="X50:Z51"/>
    <mergeCell ref="AA50:AA51"/>
    <mergeCell ref="AB50:AD51"/>
    <mergeCell ref="AE50:AE51"/>
    <mergeCell ref="AU50:AU51"/>
    <mergeCell ref="AF50:AH51"/>
    <mergeCell ref="T39:W39"/>
    <mergeCell ref="X39:AA39"/>
    <mergeCell ref="N31:O31"/>
    <mergeCell ref="N30:O30"/>
    <mergeCell ref="N29:O29"/>
    <mergeCell ref="E31:L31"/>
    <mergeCell ref="E19:L19"/>
    <mergeCell ref="C18:G18"/>
    <mergeCell ref="E20:L20"/>
    <mergeCell ref="C25:G29"/>
    <mergeCell ref="H22:M22"/>
    <mergeCell ref="H28:M28"/>
    <mergeCell ref="H27:M27"/>
    <mergeCell ref="H25:M25"/>
    <mergeCell ref="H24:M24"/>
    <mergeCell ref="H23:M23"/>
    <mergeCell ref="X15:AA15"/>
    <mergeCell ref="T15:W15"/>
    <mergeCell ref="N19:O19"/>
    <mergeCell ref="N18:O18"/>
    <mergeCell ref="P18:Q18"/>
    <mergeCell ref="R18:S18"/>
    <mergeCell ref="N17:O17"/>
    <mergeCell ref="N15:O15"/>
    <mergeCell ref="T17:W17"/>
    <mergeCell ref="X17:AA17"/>
    <mergeCell ref="AJ15:AM15"/>
    <mergeCell ref="E15:L15"/>
    <mergeCell ref="AF15:AI15"/>
    <mergeCell ref="AB15:AE15"/>
    <mergeCell ref="AB16:AE16"/>
    <mergeCell ref="X16:AA16"/>
    <mergeCell ref="E47:L47"/>
    <mergeCell ref="AI34:AI35"/>
    <mergeCell ref="N34:O35"/>
    <mergeCell ref="N37:O38"/>
    <mergeCell ref="P37:Q38"/>
    <mergeCell ref="R37:S38"/>
    <mergeCell ref="T34:V35"/>
    <mergeCell ref="X34:Z35"/>
    <mergeCell ref="AB34:AD35"/>
    <mergeCell ref="AF34:AH35"/>
    <mergeCell ref="BP17:BS17"/>
    <mergeCell ref="BT17:BW17"/>
    <mergeCell ref="BD15:BG15"/>
    <mergeCell ref="AZ15:BC15"/>
    <mergeCell ref="AZ17:BC17"/>
    <mergeCell ref="BD17:BG17"/>
    <mergeCell ref="BH15:BK15"/>
    <mergeCell ref="BH17:BK17"/>
    <mergeCell ref="BD16:BG16"/>
    <mergeCell ref="BH16:BK16"/>
    <mergeCell ref="AN15:AQ15"/>
    <mergeCell ref="N11:O11"/>
    <mergeCell ref="N13:O13"/>
    <mergeCell ref="P11:Q11"/>
    <mergeCell ref="R11:S11"/>
    <mergeCell ref="P12:Q12"/>
    <mergeCell ref="R12:S12"/>
    <mergeCell ref="N12:O12"/>
    <mergeCell ref="AF13:AI13"/>
    <mergeCell ref="AJ13:AM13"/>
    <mergeCell ref="BP14:BS14"/>
    <mergeCell ref="BL14:BO14"/>
    <mergeCell ref="T14:W14"/>
    <mergeCell ref="AN14:AQ14"/>
    <mergeCell ref="AJ14:AM14"/>
    <mergeCell ref="AF14:AI14"/>
    <mergeCell ref="AB14:AE14"/>
    <mergeCell ref="X14:AA14"/>
    <mergeCell ref="BX13:CA13"/>
    <mergeCell ref="BT13:BW13"/>
    <mergeCell ref="BP13:BS13"/>
    <mergeCell ref="BL13:BO13"/>
    <mergeCell ref="BP12:BS12"/>
    <mergeCell ref="BT12:BW12"/>
    <mergeCell ref="BX12:CA12"/>
    <mergeCell ref="BL12:BO12"/>
    <mergeCell ref="AN13:AQ13"/>
    <mergeCell ref="T12:W12"/>
    <mergeCell ref="T13:W13"/>
    <mergeCell ref="X13:AA13"/>
    <mergeCell ref="AB13:AE13"/>
    <mergeCell ref="BD13:BG13"/>
    <mergeCell ref="AZ13:BC13"/>
    <mergeCell ref="AR12:AU12"/>
    <mergeCell ref="X12:AA12"/>
    <mergeCell ref="AB12:AE12"/>
    <mergeCell ref="AF12:AI12"/>
    <mergeCell ref="AJ12:AM12"/>
    <mergeCell ref="AN12:AQ12"/>
    <mergeCell ref="AZ12:BC12"/>
    <mergeCell ref="BD12:BG12"/>
    <mergeCell ref="BH12:BK12"/>
    <mergeCell ref="CB12:CF12"/>
    <mergeCell ref="CB13:CF13"/>
    <mergeCell ref="CB14:CF14"/>
    <mergeCell ref="CB15:CF15"/>
    <mergeCell ref="AB17:AE17"/>
    <mergeCell ref="AF17:AI17"/>
    <mergeCell ref="AJ17:AM17"/>
    <mergeCell ref="AN17:AQ17"/>
    <mergeCell ref="BX17:CA17"/>
    <mergeCell ref="CB17:CF17"/>
    <mergeCell ref="T18:W18"/>
    <mergeCell ref="X18:AA18"/>
    <mergeCell ref="AB18:AE18"/>
    <mergeCell ref="AF18:AI18"/>
    <mergeCell ref="BX18:CA18"/>
    <mergeCell ref="AJ18:AM18"/>
    <mergeCell ref="AN18:AQ18"/>
    <mergeCell ref="AZ18:BC18"/>
    <mergeCell ref="BD18:BG18"/>
    <mergeCell ref="BL18:BO18"/>
    <mergeCell ref="BP18:BS18"/>
    <mergeCell ref="BH19:BK19"/>
    <mergeCell ref="BP19:BS19"/>
    <mergeCell ref="BT18:BW18"/>
    <mergeCell ref="AV22:AY22"/>
    <mergeCell ref="CB18:CF18"/>
    <mergeCell ref="BD19:BG19"/>
    <mergeCell ref="AZ19:BC19"/>
    <mergeCell ref="BT19:BW19"/>
    <mergeCell ref="BX19:CA19"/>
    <mergeCell ref="T19:W19"/>
    <mergeCell ref="X19:AA19"/>
    <mergeCell ref="AB19:AE19"/>
    <mergeCell ref="AF19:AI19"/>
    <mergeCell ref="AJ19:AM19"/>
    <mergeCell ref="AN19:AQ19"/>
    <mergeCell ref="AJ21:AM21"/>
    <mergeCell ref="AN21:AQ21"/>
    <mergeCell ref="AV21:AY21"/>
    <mergeCell ref="AZ21:BC21"/>
    <mergeCell ref="AV20:AY20"/>
    <mergeCell ref="AR20:AU20"/>
    <mergeCell ref="AN20:AQ20"/>
    <mergeCell ref="CB19:CF19"/>
    <mergeCell ref="T21:W21"/>
    <mergeCell ref="X21:AA21"/>
    <mergeCell ref="AB21:AE21"/>
    <mergeCell ref="AF21:AI21"/>
    <mergeCell ref="BD21:BG21"/>
    <mergeCell ref="BH21:BK21"/>
    <mergeCell ref="BL21:BO21"/>
    <mergeCell ref="BP21:BS21"/>
    <mergeCell ref="BT21:BW21"/>
    <mergeCell ref="BX21:CA21"/>
    <mergeCell ref="CB21:CF21"/>
    <mergeCell ref="T22:W22"/>
    <mergeCell ref="X22:AA22"/>
    <mergeCell ref="AB22:AE22"/>
    <mergeCell ref="AF22:AI22"/>
    <mergeCell ref="BH22:BK22"/>
    <mergeCell ref="BL22:BO22"/>
    <mergeCell ref="BP22:BS22"/>
    <mergeCell ref="AJ22:AM22"/>
    <mergeCell ref="CB22:CF22"/>
    <mergeCell ref="T23:W23"/>
    <mergeCell ref="X23:AA23"/>
    <mergeCell ref="AB23:AE23"/>
    <mergeCell ref="AF23:AI23"/>
    <mergeCell ref="AJ23:AM23"/>
    <mergeCell ref="AN23:AQ23"/>
    <mergeCell ref="BD22:BG22"/>
    <mergeCell ref="AJ24:AM24"/>
    <mergeCell ref="AN24:AQ24"/>
    <mergeCell ref="AR24:AU24"/>
    <mergeCell ref="AV24:AY24"/>
    <mergeCell ref="BP23:BS23"/>
    <mergeCell ref="BT23:BW23"/>
    <mergeCell ref="AV23:AY23"/>
    <mergeCell ref="AZ23:BC23"/>
    <mergeCell ref="BD23:BG23"/>
    <mergeCell ref="BH23:BK23"/>
    <mergeCell ref="BP24:BS24"/>
    <mergeCell ref="BT24:BW24"/>
    <mergeCell ref="BX24:CA24"/>
    <mergeCell ref="CB24:CF24"/>
    <mergeCell ref="AN22:AQ22"/>
    <mergeCell ref="CB23:CF23"/>
    <mergeCell ref="BX23:CA23"/>
    <mergeCell ref="BL23:BO23"/>
    <mergeCell ref="BT22:BW22"/>
    <mergeCell ref="BX22:CA22"/>
    <mergeCell ref="T25:W25"/>
    <mergeCell ref="X25:AA25"/>
    <mergeCell ref="AB25:AE25"/>
    <mergeCell ref="AF25:AI25"/>
    <mergeCell ref="BH24:BK24"/>
    <mergeCell ref="BL24:BO24"/>
    <mergeCell ref="T24:W24"/>
    <mergeCell ref="X24:AA24"/>
    <mergeCell ref="AB24:AE24"/>
    <mergeCell ref="AF24:AI24"/>
    <mergeCell ref="BX25:CA25"/>
    <mergeCell ref="AV25:AY25"/>
    <mergeCell ref="AZ25:BC25"/>
    <mergeCell ref="BD25:BG25"/>
    <mergeCell ref="BH25:BK25"/>
    <mergeCell ref="AJ25:AM25"/>
    <mergeCell ref="AN25:AQ25"/>
    <mergeCell ref="AR25:AU25"/>
    <mergeCell ref="AZ26:BC26"/>
    <mergeCell ref="BP25:BS25"/>
    <mergeCell ref="BT25:BW25"/>
    <mergeCell ref="BL26:BO26"/>
    <mergeCell ref="BP26:BS26"/>
    <mergeCell ref="BT26:BW26"/>
    <mergeCell ref="CB25:CF25"/>
    <mergeCell ref="T26:W26"/>
    <mergeCell ref="X26:AA26"/>
    <mergeCell ref="AB26:AE26"/>
    <mergeCell ref="AF26:AI26"/>
    <mergeCell ref="AJ26:AM26"/>
    <mergeCell ref="CB26:CF26"/>
    <mergeCell ref="AN26:AQ26"/>
    <mergeCell ref="AV26:AY26"/>
    <mergeCell ref="BL25:BO25"/>
    <mergeCell ref="AJ27:AM27"/>
    <mergeCell ref="AN27:AQ27"/>
    <mergeCell ref="AR27:AU27"/>
    <mergeCell ref="BX27:CA27"/>
    <mergeCell ref="CB27:CF27"/>
    <mergeCell ref="AR26:AU26"/>
    <mergeCell ref="BL27:BO27"/>
    <mergeCell ref="BD26:BG26"/>
    <mergeCell ref="BH26:BK26"/>
    <mergeCell ref="BX26:CA26"/>
    <mergeCell ref="T27:W27"/>
    <mergeCell ref="X27:AA27"/>
    <mergeCell ref="AB27:AE27"/>
    <mergeCell ref="AF27:AI27"/>
    <mergeCell ref="BP27:BS27"/>
    <mergeCell ref="BT27:BW27"/>
    <mergeCell ref="AV27:AY27"/>
    <mergeCell ref="AZ27:BC27"/>
    <mergeCell ref="BD27:BG27"/>
    <mergeCell ref="BH27:BK27"/>
    <mergeCell ref="T28:W28"/>
    <mergeCell ref="X28:AA28"/>
    <mergeCell ref="AB28:AE28"/>
    <mergeCell ref="AF28:AI28"/>
    <mergeCell ref="AJ28:AM28"/>
    <mergeCell ref="AN28:AQ28"/>
    <mergeCell ref="BT28:BW28"/>
    <mergeCell ref="BX28:CA28"/>
    <mergeCell ref="CB28:CF28"/>
    <mergeCell ref="AZ28:BC28"/>
    <mergeCell ref="BD28:BG28"/>
    <mergeCell ref="BH28:BK28"/>
    <mergeCell ref="BL28:BO28"/>
    <mergeCell ref="X29:AA29"/>
    <mergeCell ref="AB29:AE29"/>
    <mergeCell ref="AF29:AI29"/>
    <mergeCell ref="BP28:BS28"/>
    <mergeCell ref="AJ29:AM29"/>
    <mergeCell ref="AN29:AQ29"/>
    <mergeCell ref="AR29:AU29"/>
    <mergeCell ref="AR28:AU28"/>
    <mergeCell ref="AV28:AY28"/>
    <mergeCell ref="BX29:CA29"/>
    <mergeCell ref="AV29:AY29"/>
    <mergeCell ref="AZ29:BC29"/>
    <mergeCell ref="BD29:BG29"/>
    <mergeCell ref="BH29:BK29"/>
    <mergeCell ref="BT29:BW29"/>
    <mergeCell ref="BL29:BO29"/>
    <mergeCell ref="BP29:BS29"/>
    <mergeCell ref="AJ30:AM30"/>
    <mergeCell ref="AN30:AQ30"/>
    <mergeCell ref="BP30:BS30"/>
    <mergeCell ref="BT30:BW30"/>
    <mergeCell ref="AR30:AU30"/>
    <mergeCell ref="AV30:AY30"/>
    <mergeCell ref="AZ30:BC30"/>
    <mergeCell ref="BD30:BG30"/>
    <mergeCell ref="BH30:BK30"/>
    <mergeCell ref="BL30:BO30"/>
    <mergeCell ref="BX30:CA30"/>
    <mergeCell ref="CB30:CF30"/>
    <mergeCell ref="T31:W31"/>
    <mergeCell ref="X31:AA31"/>
    <mergeCell ref="AB31:AE31"/>
    <mergeCell ref="AF31:AI31"/>
    <mergeCell ref="AJ31:AM31"/>
    <mergeCell ref="AN31:AQ31"/>
    <mergeCell ref="AR31:AU31"/>
    <mergeCell ref="AF30:AI30"/>
    <mergeCell ref="BX31:CA31"/>
    <mergeCell ref="AV31:AY31"/>
    <mergeCell ref="AZ31:BC31"/>
    <mergeCell ref="BD31:BG31"/>
    <mergeCell ref="BH31:BK31"/>
    <mergeCell ref="BL31:BO31"/>
    <mergeCell ref="BP31:BS31"/>
    <mergeCell ref="BT31:BW31"/>
    <mergeCell ref="BX33:CA33"/>
    <mergeCell ref="CB33:CF33"/>
    <mergeCell ref="AJ33:AM33"/>
    <mergeCell ref="BP33:BS33"/>
    <mergeCell ref="BT33:BW33"/>
    <mergeCell ref="AN33:AQ33"/>
    <mergeCell ref="AR33:AU33"/>
    <mergeCell ref="AV33:AY33"/>
    <mergeCell ref="AZ33:BC33"/>
    <mergeCell ref="BD33:BG33"/>
    <mergeCell ref="BL34:BN35"/>
    <mergeCell ref="BT34:BW35"/>
    <mergeCell ref="T33:W33"/>
    <mergeCell ref="X33:AA33"/>
    <mergeCell ref="AB33:AE33"/>
    <mergeCell ref="AF33:AI33"/>
    <mergeCell ref="BH33:BK33"/>
    <mergeCell ref="BL33:BO33"/>
    <mergeCell ref="AV39:AY39"/>
    <mergeCell ref="T40:W40"/>
    <mergeCell ref="X40:AA40"/>
    <mergeCell ref="CF34:CF35"/>
    <mergeCell ref="BC34:BC35"/>
    <mergeCell ref="AZ34:BB35"/>
    <mergeCell ref="BG34:BG35"/>
    <mergeCell ref="BD34:BF35"/>
    <mergeCell ref="BK34:BK35"/>
    <mergeCell ref="BO34:BO35"/>
    <mergeCell ref="BD36:BG36"/>
    <mergeCell ref="BH36:BK36"/>
    <mergeCell ref="AN36:AQ36"/>
    <mergeCell ref="AR36:AU36"/>
    <mergeCell ref="W34:W35"/>
    <mergeCell ref="AE34:AE35"/>
    <mergeCell ref="AA34:AA35"/>
    <mergeCell ref="AJ34:AL35"/>
    <mergeCell ref="AZ36:BC36"/>
    <mergeCell ref="BH34:BJ35"/>
    <mergeCell ref="AF46:AI46"/>
    <mergeCell ref="AF47:AI47"/>
    <mergeCell ref="AJ47:AM47"/>
    <mergeCell ref="AJ50:AL51"/>
    <mergeCell ref="BL36:BO36"/>
    <mergeCell ref="BX36:CA36"/>
    <mergeCell ref="BP36:BS36"/>
    <mergeCell ref="BT36:BW36"/>
    <mergeCell ref="AR41:AU41"/>
    <mergeCell ref="AJ36:AM36"/>
    <mergeCell ref="BK37:BK38"/>
    <mergeCell ref="BH39:BK39"/>
    <mergeCell ref="AR40:AU40"/>
    <mergeCell ref="BD41:BG41"/>
    <mergeCell ref="AN39:AQ39"/>
    <mergeCell ref="AI37:AI38"/>
    <mergeCell ref="AJ37:AL38"/>
    <mergeCell ref="AM37:AM38"/>
    <mergeCell ref="AJ40:AM40"/>
    <mergeCell ref="AN41:AQ41"/>
    <mergeCell ref="BD37:BF38"/>
    <mergeCell ref="BX37:CA38"/>
    <mergeCell ref="AN37:AP38"/>
    <mergeCell ref="AQ37:AQ38"/>
    <mergeCell ref="AR37:AT38"/>
    <mergeCell ref="AU37:AU38"/>
    <mergeCell ref="AZ37:BB38"/>
    <mergeCell ref="BC37:BC38"/>
    <mergeCell ref="BG37:BG38"/>
    <mergeCell ref="BH37:BJ38"/>
    <mergeCell ref="BP37:BS38"/>
    <mergeCell ref="BT37:BW38"/>
    <mergeCell ref="CB32:CF32"/>
    <mergeCell ref="CK28:CL28"/>
    <mergeCell ref="CM28:CN28"/>
    <mergeCell ref="CB37:CE38"/>
    <mergeCell ref="CF37:CF38"/>
    <mergeCell ref="CB36:CF36"/>
    <mergeCell ref="CB31:CF31"/>
    <mergeCell ref="CB29:CF29"/>
    <mergeCell ref="CM29:CN29"/>
    <mergeCell ref="CB34:CE35"/>
    <mergeCell ref="AN40:AQ40"/>
    <mergeCell ref="AZ40:BC40"/>
    <mergeCell ref="BD40:BG40"/>
    <mergeCell ref="BH40:BK40"/>
    <mergeCell ref="BX39:CA39"/>
    <mergeCell ref="CK29:CL29"/>
    <mergeCell ref="CB39:CF39"/>
    <mergeCell ref="BP39:BS39"/>
    <mergeCell ref="BT39:BW39"/>
    <mergeCell ref="BL39:BO39"/>
    <mergeCell ref="AB39:AE39"/>
    <mergeCell ref="BL40:BO40"/>
    <mergeCell ref="BP40:BS40"/>
    <mergeCell ref="AF39:AI39"/>
    <mergeCell ref="AZ39:BC39"/>
    <mergeCell ref="BD39:BG39"/>
    <mergeCell ref="AJ39:AM39"/>
    <mergeCell ref="AR39:AU39"/>
    <mergeCell ref="AB40:AE40"/>
    <mergeCell ref="AF40:AI40"/>
    <mergeCell ref="BT40:BW40"/>
    <mergeCell ref="BX40:CA40"/>
    <mergeCell ref="AZ41:BC41"/>
    <mergeCell ref="T41:W41"/>
    <mergeCell ref="X41:AA41"/>
    <mergeCell ref="AB41:AE41"/>
    <mergeCell ref="AF41:AI41"/>
    <mergeCell ref="BP41:BS41"/>
    <mergeCell ref="BT41:BW41"/>
    <mergeCell ref="BX41:CA41"/>
    <mergeCell ref="CB40:CF40"/>
    <mergeCell ref="CB41:CF41"/>
    <mergeCell ref="AR42:AU42"/>
    <mergeCell ref="AZ42:BC42"/>
    <mergeCell ref="BD42:BG42"/>
    <mergeCell ref="BH41:BK41"/>
    <mergeCell ref="T42:W42"/>
    <mergeCell ref="X42:AA42"/>
    <mergeCell ref="AB42:AE42"/>
    <mergeCell ref="AF42:AI42"/>
    <mergeCell ref="AV42:AY42"/>
    <mergeCell ref="BL41:BO41"/>
    <mergeCell ref="AR43:AU43"/>
    <mergeCell ref="AZ43:BC43"/>
    <mergeCell ref="BH43:BK43"/>
    <mergeCell ref="BL43:BO43"/>
    <mergeCell ref="AJ42:AM42"/>
    <mergeCell ref="AN42:AQ42"/>
    <mergeCell ref="BD43:BG43"/>
    <mergeCell ref="BH42:BK42"/>
    <mergeCell ref="AN43:AQ43"/>
    <mergeCell ref="AV43:AY43"/>
    <mergeCell ref="BP43:BS43"/>
    <mergeCell ref="CB42:CF42"/>
    <mergeCell ref="BL42:BO42"/>
    <mergeCell ref="BP42:BS42"/>
    <mergeCell ref="BT42:BW42"/>
    <mergeCell ref="BX42:CA42"/>
    <mergeCell ref="BT43:BW43"/>
    <mergeCell ref="BX43:CA43"/>
    <mergeCell ref="CB43:CF43"/>
    <mergeCell ref="X44:AA44"/>
    <mergeCell ref="AB44:AE44"/>
    <mergeCell ref="AF44:AI44"/>
    <mergeCell ref="T43:W43"/>
    <mergeCell ref="X43:AA43"/>
    <mergeCell ref="AB43:AE43"/>
    <mergeCell ref="BP44:BS44"/>
    <mergeCell ref="BT44:BW44"/>
    <mergeCell ref="AR44:AU44"/>
    <mergeCell ref="AV44:AY44"/>
    <mergeCell ref="AZ44:BC44"/>
    <mergeCell ref="BD44:BG44"/>
    <mergeCell ref="BL44:BO44"/>
    <mergeCell ref="BX44:CA44"/>
    <mergeCell ref="CB44:CF44"/>
    <mergeCell ref="T45:W45"/>
    <mergeCell ref="X45:AA45"/>
    <mergeCell ref="AB45:AE45"/>
    <mergeCell ref="AF45:AI45"/>
    <mergeCell ref="AJ45:AM45"/>
    <mergeCell ref="AN45:AQ45"/>
    <mergeCell ref="AR45:AU45"/>
    <mergeCell ref="BH44:BK44"/>
    <mergeCell ref="BD45:BG45"/>
    <mergeCell ref="BH45:BK45"/>
    <mergeCell ref="CB46:CF46"/>
    <mergeCell ref="BL45:BO45"/>
    <mergeCell ref="BP45:BS45"/>
    <mergeCell ref="BT45:BW45"/>
    <mergeCell ref="BX45:CA45"/>
    <mergeCell ref="BL46:BO46"/>
    <mergeCell ref="CB45:CF45"/>
    <mergeCell ref="BT46:BW46"/>
    <mergeCell ref="BX46:CA46"/>
    <mergeCell ref="BP46:BS46"/>
    <mergeCell ref="AR47:AU47"/>
    <mergeCell ref="AV47:AY47"/>
    <mergeCell ref="BH46:BK46"/>
    <mergeCell ref="BX47:CA47"/>
    <mergeCell ref="BD46:BG46"/>
    <mergeCell ref="AV45:AY45"/>
    <mergeCell ref="AZ45:BC45"/>
    <mergeCell ref="AZ49:BC49"/>
    <mergeCell ref="BD49:BG49"/>
    <mergeCell ref="AV48:AY48"/>
    <mergeCell ref="AN46:AQ46"/>
    <mergeCell ref="AR46:AU46"/>
    <mergeCell ref="AV46:AY46"/>
    <mergeCell ref="AN47:AQ47"/>
    <mergeCell ref="AZ46:BC46"/>
    <mergeCell ref="CB47:CF47"/>
    <mergeCell ref="AZ47:BC47"/>
    <mergeCell ref="BD47:BG47"/>
    <mergeCell ref="BH47:BK47"/>
    <mergeCell ref="BL47:BO47"/>
    <mergeCell ref="BT47:BW47"/>
    <mergeCell ref="T29:W29"/>
    <mergeCell ref="BO50:BO51"/>
    <mergeCell ref="BP50:BS51"/>
    <mergeCell ref="BL50:BN51"/>
    <mergeCell ref="BH49:BK49"/>
    <mergeCell ref="BL49:BO49"/>
    <mergeCell ref="BD50:BF51"/>
    <mergeCell ref="BG50:BG51"/>
    <mergeCell ref="BH50:BJ51"/>
    <mergeCell ref="BK50:BK51"/>
    <mergeCell ref="R20:S20"/>
    <mergeCell ref="R13:S13"/>
    <mergeCell ref="AA37:AA38"/>
    <mergeCell ref="AB37:AD38"/>
    <mergeCell ref="AE37:AE38"/>
    <mergeCell ref="X36:AA36"/>
    <mergeCell ref="AB36:AE36"/>
    <mergeCell ref="T30:W30"/>
    <mergeCell ref="X30:AA30"/>
    <mergeCell ref="AB30:AE30"/>
    <mergeCell ref="P27:Q27"/>
    <mergeCell ref="P28:Q28"/>
    <mergeCell ref="R28:S28"/>
    <mergeCell ref="R14:S14"/>
    <mergeCell ref="R21:S21"/>
    <mergeCell ref="R19:S19"/>
    <mergeCell ref="R23:S23"/>
    <mergeCell ref="R22:S22"/>
    <mergeCell ref="R16:S16"/>
    <mergeCell ref="R17:S17"/>
    <mergeCell ref="P24:Q24"/>
    <mergeCell ref="R24:S24"/>
    <mergeCell ref="P25:Q25"/>
    <mergeCell ref="R25:S25"/>
    <mergeCell ref="R30:S30"/>
    <mergeCell ref="P31:Q31"/>
    <mergeCell ref="R27:S27"/>
    <mergeCell ref="P29:Q29"/>
    <mergeCell ref="R29:S29"/>
    <mergeCell ref="R26:S26"/>
    <mergeCell ref="R33:S33"/>
    <mergeCell ref="R31:S31"/>
    <mergeCell ref="P30:Q30"/>
    <mergeCell ref="N33:O33"/>
    <mergeCell ref="R41:S41"/>
    <mergeCell ref="R39:S39"/>
    <mergeCell ref="P40:Q40"/>
    <mergeCell ref="R36:S36"/>
    <mergeCell ref="P34:Q35"/>
    <mergeCell ref="R34:S35"/>
    <mergeCell ref="R40:S40"/>
    <mergeCell ref="N39:O39"/>
    <mergeCell ref="P44:Q44"/>
    <mergeCell ref="R44:S44"/>
    <mergeCell ref="P45:Q45"/>
    <mergeCell ref="R45:S45"/>
    <mergeCell ref="P19:Q19"/>
    <mergeCell ref="P14:Q14"/>
    <mergeCell ref="P21:Q21"/>
    <mergeCell ref="N36:O36"/>
    <mergeCell ref="N22:O22"/>
    <mergeCell ref="N26:O26"/>
    <mergeCell ref="P22:Q22"/>
    <mergeCell ref="P33:Q33"/>
    <mergeCell ref="P26:Q26"/>
    <mergeCell ref="N23:O23"/>
    <mergeCell ref="E32:L32"/>
    <mergeCell ref="H12:M12"/>
    <mergeCell ref="H14:M14"/>
    <mergeCell ref="H13:M13"/>
    <mergeCell ref="H17:M17"/>
    <mergeCell ref="E16:L16"/>
    <mergeCell ref="H21:M21"/>
    <mergeCell ref="H30:M30"/>
    <mergeCell ref="H29:M29"/>
    <mergeCell ref="H18:M18"/>
    <mergeCell ref="A21:B47"/>
    <mergeCell ref="D21:G21"/>
    <mergeCell ref="I33:M33"/>
    <mergeCell ref="I36:M36"/>
    <mergeCell ref="I34:M35"/>
    <mergeCell ref="D22:G22"/>
    <mergeCell ref="D33:H33"/>
    <mergeCell ref="D34:H35"/>
    <mergeCell ref="D23:G23"/>
    <mergeCell ref="H46:M46"/>
    <mergeCell ref="A53:C53"/>
    <mergeCell ref="A54:C54"/>
    <mergeCell ref="D40:G40"/>
    <mergeCell ref="E37:G38"/>
    <mergeCell ref="C37:C38"/>
    <mergeCell ref="D37:D38"/>
    <mergeCell ref="A50:G51"/>
    <mergeCell ref="D54:L54"/>
    <mergeCell ref="D39:G39"/>
    <mergeCell ref="A49:G49"/>
    <mergeCell ref="M55:U55"/>
    <mergeCell ref="W37:W38"/>
    <mergeCell ref="T37:V38"/>
    <mergeCell ref="P46:Q46"/>
    <mergeCell ref="R46:S46"/>
    <mergeCell ref="H50:M51"/>
    <mergeCell ref="P47:Q47"/>
    <mergeCell ref="P41:Q41"/>
    <mergeCell ref="P39:Q39"/>
    <mergeCell ref="H39:M39"/>
    <mergeCell ref="H45:M45"/>
    <mergeCell ref="H44:M44"/>
    <mergeCell ref="H41:M41"/>
    <mergeCell ref="H40:M40"/>
    <mergeCell ref="A55:C55"/>
    <mergeCell ref="AN49:AQ49"/>
    <mergeCell ref="D55:L55"/>
    <mergeCell ref="N48:O48"/>
    <mergeCell ref="P48:Q48"/>
    <mergeCell ref="R48:S48"/>
    <mergeCell ref="AR50:AT51"/>
    <mergeCell ref="AM50:AM51"/>
    <mergeCell ref="X49:AA49"/>
    <mergeCell ref="AB49:AE49"/>
    <mergeCell ref="AJ49:AM49"/>
    <mergeCell ref="AV49:AY49"/>
    <mergeCell ref="AI50:AI51"/>
    <mergeCell ref="A9:C9"/>
    <mergeCell ref="F9:V9"/>
    <mergeCell ref="D12:G12"/>
    <mergeCell ref="D13:G13"/>
    <mergeCell ref="A12:A19"/>
    <mergeCell ref="C10:M11"/>
    <mergeCell ref="P15:Q15"/>
    <mergeCell ref="R15:S15"/>
    <mergeCell ref="B13:B17"/>
    <mergeCell ref="D17:G17"/>
    <mergeCell ref="P20:Q20"/>
    <mergeCell ref="CB20:CF20"/>
    <mergeCell ref="BX20:CA20"/>
    <mergeCell ref="H43:M43"/>
    <mergeCell ref="H42:M42"/>
    <mergeCell ref="H37:H38"/>
    <mergeCell ref="I37:M38"/>
    <mergeCell ref="BX34:CA35"/>
    <mergeCell ref="P36:Q36"/>
    <mergeCell ref="AF37:AH38"/>
    <mergeCell ref="W9:Z9"/>
    <mergeCell ref="AA9:AM9"/>
    <mergeCell ref="BX16:CA16"/>
    <mergeCell ref="AJ11:AM11"/>
    <mergeCell ref="AF11:AI11"/>
    <mergeCell ref="AB11:AE11"/>
    <mergeCell ref="X11:AA11"/>
    <mergeCell ref="BO9:BR9"/>
    <mergeCell ref="BD9:BN9"/>
    <mergeCell ref="BT11:BU11"/>
    <mergeCell ref="CB16:CF16"/>
    <mergeCell ref="AZ16:BC16"/>
    <mergeCell ref="AR48:AU48"/>
    <mergeCell ref="AN48:AQ48"/>
    <mergeCell ref="AJ48:AM48"/>
    <mergeCell ref="W50:W51"/>
    <mergeCell ref="X20:AA20"/>
    <mergeCell ref="T20:W20"/>
    <mergeCell ref="AN44:AQ44"/>
    <mergeCell ref="BT16:BW16"/>
    <mergeCell ref="N50:O51"/>
    <mergeCell ref="P50:Q51"/>
    <mergeCell ref="R50:S51"/>
    <mergeCell ref="T50:V51"/>
    <mergeCell ref="AF49:AI49"/>
    <mergeCell ref="AO2:AU2"/>
    <mergeCell ref="N20:O20"/>
    <mergeCell ref="AJ20:AM20"/>
    <mergeCell ref="AF20:AI20"/>
    <mergeCell ref="AB20:AE20"/>
    <mergeCell ref="P17:Q17"/>
    <mergeCell ref="AF36:AI36"/>
    <mergeCell ref="AA2:AN2"/>
    <mergeCell ref="AH3:AN3"/>
    <mergeCell ref="AJ4:AN4"/>
    <mergeCell ref="AF48:AI48"/>
    <mergeCell ref="AB48:AE48"/>
    <mergeCell ref="X48:AA48"/>
    <mergeCell ref="X37:Z38"/>
    <mergeCell ref="AJ44:AM44"/>
    <mergeCell ref="AO53:AW53"/>
    <mergeCell ref="AX53:BD53"/>
    <mergeCell ref="BT20:BW20"/>
    <mergeCell ref="BP20:BS20"/>
    <mergeCell ref="BT48:BW48"/>
    <mergeCell ref="BP48:BS48"/>
    <mergeCell ref="AZ48:BC48"/>
    <mergeCell ref="BL20:BO20"/>
    <mergeCell ref="BH20:BK20"/>
    <mergeCell ref="BD20:BG20"/>
    <mergeCell ref="AC53:AE53"/>
    <mergeCell ref="AC55:AE55"/>
    <mergeCell ref="AC54:AE54"/>
    <mergeCell ref="AF53:AN53"/>
    <mergeCell ref="AF54:AN54"/>
    <mergeCell ref="AF55:AN55"/>
    <mergeCell ref="AO54:AW54"/>
    <mergeCell ref="AX54:BD54"/>
    <mergeCell ref="BZ54:CF54"/>
    <mergeCell ref="AX55:BD55"/>
    <mergeCell ref="BZ55:CF55"/>
    <mergeCell ref="AO55:AW55"/>
    <mergeCell ref="BE53:BG53"/>
    <mergeCell ref="BH53:BP53"/>
    <mergeCell ref="BQ53:BY53"/>
    <mergeCell ref="BE55:BG55"/>
    <mergeCell ref="BH55:BP55"/>
    <mergeCell ref="BQ55:BY55"/>
    <mergeCell ref="BE54:BG54"/>
    <mergeCell ref="BH54:BP54"/>
    <mergeCell ref="AV2:BI2"/>
    <mergeCell ref="AV3:BI3"/>
    <mergeCell ref="AV4:BI4"/>
    <mergeCell ref="BQ54:BY54"/>
    <mergeCell ref="BL48:BO48"/>
    <mergeCell ref="BH48:BK48"/>
    <mergeCell ref="BX48:CA48"/>
    <mergeCell ref="AZ9:BC9"/>
    <mergeCell ref="T10:CF10"/>
    <mergeCell ref="AN11:AQ11"/>
    <mergeCell ref="AO3:AU3"/>
    <mergeCell ref="AO4:AU4"/>
    <mergeCell ref="AN50:AP51"/>
    <mergeCell ref="AQ50:AQ51"/>
    <mergeCell ref="BL16:BO16"/>
    <mergeCell ref="BP16:BS16"/>
    <mergeCell ref="BL37:BN38"/>
    <mergeCell ref="BO37:BO38"/>
    <mergeCell ref="AV50:AX51"/>
    <mergeCell ref="AR49:AU49"/>
    <mergeCell ref="BX11:BY11"/>
    <mergeCell ref="BT50:BW51"/>
    <mergeCell ref="AZ20:BC20"/>
    <mergeCell ref="BD48:BG48"/>
    <mergeCell ref="BP49:BS49"/>
    <mergeCell ref="BT49:BW49"/>
    <mergeCell ref="BP47:BS47"/>
    <mergeCell ref="AZ50:BB51"/>
    <mergeCell ref="BC50:BC51"/>
    <mergeCell ref="BP11:BQ11"/>
    <mergeCell ref="BZ53:CF53"/>
    <mergeCell ref="CB48:CF48"/>
    <mergeCell ref="CB50:CE51"/>
    <mergeCell ref="BX50:CA51"/>
    <mergeCell ref="CB49:CF49"/>
    <mergeCell ref="CF50:CF51"/>
    <mergeCell ref="BX49:CA49"/>
    <mergeCell ref="B3:Q3"/>
    <mergeCell ref="B4:Q4"/>
    <mergeCell ref="B5:Q5"/>
    <mergeCell ref="A57:C57"/>
    <mergeCell ref="F57:V57"/>
    <mergeCell ref="V53:AB53"/>
    <mergeCell ref="V55:AB55"/>
    <mergeCell ref="V54:AB54"/>
    <mergeCell ref="T48:W48"/>
    <mergeCell ref="E48:L48"/>
    <mergeCell ref="W57:Z57"/>
    <mergeCell ref="AA57:AM57"/>
    <mergeCell ref="AN57:AQ57"/>
    <mergeCell ref="AR57:AY57"/>
    <mergeCell ref="AZ57:BC57"/>
    <mergeCell ref="BD57:BN57"/>
    <mergeCell ref="BO57:BR57"/>
    <mergeCell ref="C58:M59"/>
    <mergeCell ref="N58:S58"/>
    <mergeCell ref="T58:CF58"/>
    <mergeCell ref="N59:O59"/>
    <mergeCell ref="P59:Q59"/>
    <mergeCell ref="R59:S59"/>
    <mergeCell ref="T59:W59"/>
    <mergeCell ref="X59:AA59"/>
    <mergeCell ref="AB59:AE59"/>
    <mergeCell ref="AF59:AI59"/>
    <mergeCell ref="AJ59:AM59"/>
    <mergeCell ref="AN59:AQ59"/>
    <mergeCell ref="AR59:AU59"/>
    <mergeCell ref="AV59:AY59"/>
    <mergeCell ref="AZ59:BC59"/>
    <mergeCell ref="BD59:BG59"/>
    <mergeCell ref="BH59:BK59"/>
    <mergeCell ref="BL59:BO59"/>
    <mergeCell ref="BP59:BQ59"/>
    <mergeCell ref="BT59:BU59"/>
    <mergeCell ref="BX59:BY59"/>
    <mergeCell ref="CB59:CF59"/>
    <mergeCell ref="CK59:CL59"/>
    <mergeCell ref="CM59:CN59"/>
    <mergeCell ref="A60:A67"/>
    <mergeCell ref="D60:G60"/>
    <mergeCell ref="H60:M60"/>
    <mergeCell ref="N60:O60"/>
    <mergeCell ref="P60:Q60"/>
    <mergeCell ref="R60:S60"/>
    <mergeCell ref="T60:W60"/>
    <mergeCell ref="X60:AA60"/>
    <mergeCell ref="AB60:AE60"/>
    <mergeCell ref="AF60:AI60"/>
    <mergeCell ref="AJ60:AM60"/>
    <mergeCell ref="AN60:AQ60"/>
    <mergeCell ref="AR60:AU60"/>
    <mergeCell ref="AV60:AY60"/>
    <mergeCell ref="AZ60:BC60"/>
    <mergeCell ref="BD60:BG60"/>
    <mergeCell ref="BH60:BK60"/>
    <mergeCell ref="BL60:BO60"/>
    <mergeCell ref="BP60:BS60"/>
    <mergeCell ref="BT60:BW60"/>
    <mergeCell ref="BX60:CA60"/>
    <mergeCell ref="CB60:CF60"/>
    <mergeCell ref="B61:B65"/>
    <mergeCell ref="D61:G61"/>
    <mergeCell ref="H61:M61"/>
    <mergeCell ref="N61:O61"/>
    <mergeCell ref="P61:Q61"/>
    <mergeCell ref="R61:S61"/>
    <mergeCell ref="T61:W61"/>
    <mergeCell ref="X61:AA61"/>
    <mergeCell ref="AB61:AE61"/>
    <mergeCell ref="AF61:AI61"/>
    <mergeCell ref="AJ61:AM61"/>
    <mergeCell ref="AN61:AQ61"/>
    <mergeCell ref="AR61:AU61"/>
    <mergeCell ref="AV61:AY61"/>
    <mergeCell ref="AZ61:BC61"/>
    <mergeCell ref="BD61:BG61"/>
    <mergeCell ref="BH61:BK61"/>
    <mergeCell ref="BL61:BO61"/>
    <mergeCell ref="BP61:BS61"/>
    <mergeCell ref="BT61:BW61"/>
    <mergeCell ref="BX61:CA61"/>
    <mergeCell ref="CB61:CF61"/>
    <mergeCell ref="H62:M62"/>
    <mergeCell ref="N62:O62"/>
    <mergeCell ref="P62:Q62"/>
    <mergeCell ref="R62:S62"/>
    <mergeCell ref="T62:W62"/>
    <mergeCell ref="X62:AA62"/>
    <mergeCell ref="AB62:AE62"/>
    <mergeCell ref="AF62:AI62"/>
    <mergeCell ref="AJ62:AM62"/>
    <mergeCell ref="AN62:AQ62"/>
    <mergeCell ref="AR62:AU62"/>
    <mergeCell ref="AV62:AY62"/>
    <mergeCell ref="AZ62:BC62"/>
    <mergeCell ref="BD62:BG62"/>
    <mergeCell ref="BH62:BK62"/>
    <mergeCell ref="BL62:BO62"/>
    <mergeCell ref="BP62:BS62"/>
    <mergeCell ref="BT62:BW62"/>
    <mergeCell ref="BX62:CA62"/>
    <mergeCell ref="CB62:CF62"/>
    <mergeCell ref="E63:L63"/>
    <mergeCell ref="N63:O63"/>
    <mergeCell ref="P63:Q63"/>
    <mergeCell ref="R63:S63"/>
    <mergeCell ref="T63:W63"/>
    <mergeCell ref="X63:AA63"/>
    <mergeCell ref="AB63:AE63"/>
    <mergeCell ref="AF63:AI63"/>
    <mergeCell ref="AJ63:AM63"/>
    <mergeCell ref="AN63:AQ63"/>
    <mergeCell ref="AR63:AU63"/>
    <mergeCell ref="AV63:AY63"/>
    <mergeCell ref="AZ63:BC63"/>
    <mergeCell ref="BD63:BG63"/>
    <mergeCell ref="BH63:BK63"/>
    <mergeCell ref="BL63:BO63"/>
    <mergeCell ref="BP63:BS63"/>
    <mergeCell ref="BT63:BW63"/>
    <mergeCell ref="BX63:CA63"/>
    <mergeCell ref="CB63:CF63"/>
    <mergeCell ref="E64:L64"/>
    <mergeCell ref="N64:O64"/>
    <mergeCell ref="P64:Q64"/>
    <mergeCell ref="R64:S64"/>
    <mergeCell ref="T64:W64"/>
    <mergeCell ref="X64:AA64"/>
    <mergeCell ref="AB64:AE64"/>
    <mergeCell ref="AF64:AI64"/>
    <mergeCell ref="AJ64:AM64"/>
    <mergeCell ref="AN64:AQ64"/>
    <mergeCell ref="AR64:AU64"/>
    <mergeCell ref="AV64:AY64"/>
    <mergeCell ref="AZ64:BC64"/>
    <mergeCell ref="BD64:BG64"/>
    <mergeCell ref="BH64:BK64"/>
    <mergeCell ref="BL64:BO64"/>
    <mergeCell ref="BP64:BS64"/>
    <mergeCell ref="BT64:BW64"/>
    <mergeCell ref="BX64:CA64"/>
    <mergeCell ref="CB64:CF64"/>
    <mergeCell ref="D65:G65"/>
    <mergeCell ref="H65:M65"/>
    <mergeCell ref="N65:O65"/>
    <mergeCell ref="P65:Q65"/>
    <mergeCell ref="R65:S65"/>
    <mergeCell ref="T65:W65"/>
    <mergeCell ref="X65:AA65"/>
    <mergeCell ref="AB65:AE65"/>
    <mergeCell ref="AF65:AI65"/>
    <mergeCell ref="AJ65:AM65"/>
    <mergeCell ref="AN65:AQ65"/>
    <mergeCell ref="AR65:AU65"/>
    <mergeCell ref="AV65:AY65"/>
    <mergeCell ref="AZ65:BC65"/>
    <mergeCell ref="BD65:BG65"/>
    <mergeCell ref="BH65:BK65"/>
    <mergeCell ref="BL65:BO65"/>
    <mergeCell ref="BP65:BS65"/>
    <mergeCell ref="BT65:BW65"/>
    <mergeCell ref="BX65:CA65"/>
    <mergeCell ref="CB65:CF65"/>
    <mergeCell ref="C66:G66"/>
    <mergeCell ref="H66:M66"/>
    <mergeCell ref="N66:O66"/>
    <mergeCell ref="P66:Q66"/>
    <mergeCell ref="R66:S66"/>
    <mergeCell ref="T66:W66"/>
    <mergeCell ref="X66:AA66"/>
    <mergeCell ref="AB66:AE66"/>
    <mergeCell ref="AF66:AI66"/>
    <mergeCell ref="AJ66:AM66"/>
    <mergeCell ref="AN66:AQ66"/>
    <mergeCell ref="AR66:AU66"/>
    <mergeCell ref="AV66:AY66"/>
    <mergeCell ref="AZ66:BC66"/>
    <mergeCell ref="BD66:BG66"/>
    <mergeCell ref="BH66:BK66"/>
    <mergeCell ref="BL66:BO66"/>
    <mergeCell ref="BP66:BS66"/>
    <mergeCell ref="BT66:BW66"/>
    <mergeCell ref="BX66:CA66"/>
    <mergeCell ref="CB66:CF66"/>
    <mergeCell ref="E67:L67"/>
    <mergeCell ref="N67:O67"/>
    <mergeCell ref="P67:Q67"/>
    <mergeCell ref="R67:S67"/>
    <mergeCell ref="T67:W67"/>
    <mergeCell ref="X67:AA67"/>
    <mergeCell ref="AB67:AE67"/>
    <mergeCell ref="AF67:AI67"/>
    <mergeCell ref="AJ67:AM67"/>
    <mergeCell ref="AN67:AQ67"/>
    <mergeCell ref="AR67:AU67"/>
    <mergeCell ref="AV67:AY67"/>
    <mergeCell ref="AZ67:BC67"/>
    <mergeCell ref="BD67:BG67"/>
    <mergeCell ref="BH67:BK67"/>
    <mergeCell ref="BL67:BO67"/>
    <mergeCell ref="BP67:BS67"/>
    <mergeCell ref="BT67:BW67"/>
    <mergeCell ref="BX67:CA67"/>
    <mergeCell ref="CB67:CF67"/>
    <mergeCell ref="E68:L68"/>
    <mergeCell ref="N68:O68"/>
    <mergeCell ref="P68:Q68"/>
    <mergeCell ref="R68:S68"/>
    <mergeCell ref="T68:W68"/>
    <mergeCell ref="X68:AA68"/>
    <mergeCell ref="AB68:AE68"/>
    <mergeCell ref="AF68:AI68"/>
    <mergeCell ref="AJ68:AM68"/>
    <mergeCell ref="AN68:AQ68"/>
    <mergeCell ref="AR68:AU68"/>
    <mergeCell ref="AV68:AY68"/>
    <mergeCell ref="AZ68:BC68"/>
    <mergeCell ref="BD68:BG68"/>
    <mergeCell ref="BH68:BK68"/>
    <mergeCell ref="BL68:BO68"/>
    <mergeCell ref="BP68:BS68"/>
    <mergeCell ref="BT68:BW68"/>
    <mergeCell ref="BX68:CA68"/>
    <mergeCell ref="CB68:CF68"/>
    <mergeCell ref="A69:B95"/>
    <mergeCell ref="D69:G69"/>
    <mergeCell ref="H69:M69"/>
    <mergeCell ref="N69:O69"/>
    <mergeCell ref="P69:Q69"/>
    <mergeCell ref="R69:S69"/>
    <mergeCell ref="T69:W69"/>
    <mergeCell ref="X69:AA69"/>
    <mergeCell ref="AB69:AE69"/>
    <mergeCell ref="AF69:AI69"/>
    <mergeCell ref="AJ69:AM69"/>
    <mergeCell ref="AN69:AQ69"/>
    <mergeCell ref="AR69:AU69"/>
    <mergeCell ref="AV69:AY69"/>
    <mergeCell ref="AZ69:BC69"/>
    <mergeCell ref="BD69:BG69"/>
    <mergeCell ref="BH69:BK69"/>
    <mergeCell ref="BL69:BO69"/>
    <mergeCell ref="BP69:BS69"/>
    <mergeCell ref="BT69:BW69"/>
    <mergeCell ref="BX69:CA69"/>
    <mergeCell ref="CB69:CF69"/>
    <mergeCell ref="D70:G70"/>
    <mergeCell ref="H70:M70"/>
    <mergeCell ref="N70:O70"/>
    <mergeCell ref="P70:Q70"/>
    <mergeCell ref="R70:S70"/>
    <mergeCell ref="T70:W70"/>
    <mergeCell ref="X70:AA70"/>
    <mergeCell ref="AB70:AE70"/>
    <mergeCell ref="AF70:AI70"/>
    <mergeCell ref="AJ70:AM70"/>
    <mergeCell ref="AN70:AQ70"/>
    <mergeCell ref="AR70:AU70"/>
    <mergeCell ref="AV70:AY70"/>
    <mergeCell ref="AZ70:BC70"/>
    <mergeCell ref="BD70:BG70"/>
    <mergeCell ref="BH70:BK70"/>
    <mergeCell ref="BL70:BO70"/>
    <mergeCell ref="BP70:BS70"/>
    <mergeCell ref="BT70:BW70"/>
    <mergeCell ref="BX70:CA70"/>
    <mergeCell ref="CB70:CF70"/>
    <mergeCell ref="D71:G71"/>
    <mergeCell ref="H71:M71"/>
    <mergeCell ref="N71:O71"/>
    <mergeCell ref="P71:Q71"/>
    <mergeCell ref="R71:S71"/>
    <mergeCell ref="T71:W71"/>
    <mergeCell ref="X71:AA71"/>
    <mergeCell ref="AB71:AE71"/>
    <mergeCell ref="AF71:AI71"/>
    <mergeCell ref="AJ71:AM71"/>
    <mergeCell ref="AN71:AQ71"/>
    <mergeCell ref="AR71:AU71"/>
    <mergeCell ref="AV71:AY71"/>
    <mergeCell ref="AZ71:BC71"/>
    <mergeCell ref="BD71:BG71"/>
    <mergeCell ref="BH71:BK71"/>
    <mergeCell ref="BL71:BO71"/>
    <mergeCell ref="BP71:BS71"/>
    <mergeCell ref="BT71:BW71"/>
    <mergeCell ref="BX71:CA71"/>
    <mergeCell ref="CB71:CF71"/>
    <mergeCell ref="H72:M72"/>
    <mergeCell ref="N72:O72"/>
    <mergeCell ref="P72:Q72"/>
    <mergeCell ref="R72:S72"/>
    <mergeCell ref="T72:W72"/>
    <mergeCell ref="X72:AA72"/>
    <mergeCell ref="AB72:AE72"/>
    <mergeCell ref="AF72:AI72"/>
    <mergeCell ref="AJ72:AM72"/>
    <mergeCell ref="AN72:AQ72"/>
    <mergeCell ref="AR72:AU72"/>
    <mergeCell ref="AV72:AY72"/>
    <mergeCell ref="AZ72:BC72"/>
    <mergeCell ref="BD72:BG72"/>
    <mergeCell ref="BH72:BK72"/>
    <mergeCell ref="BL72:BO72"/>
    <mergeCell ref="BP72:BS72"/>
    <mergeCell ref="BT72:BW72"/>
    <mergeCell ref="BX72:CA72"/>
    <mergeCell ref="CB72:CF72"/>
    <mergeCell ref="C73:G77"/>
    <mergeCell ref="H73:M73"/>
    <mergeCell ref="N73:O73"/>
    <mergeCell ref="P73:Q73"/>
    <mergeCell ref="R73:S73"/>
    <mergeCell ref="T73:W73"/>
    <mergeCell ref="X73:AA73"/>
    <mergeCell ref="AB73:AE73"/>
    <mergeCell ref="AF73:AI73"/>
    <mergeCell ref="AJ73:AM73"/>
    <mergeCell ref="AN73:AQ73"/>
    <mergeCell ref="AR73:AU73"/>
    <mergeCell ref="AV73:AY73"/>
    <mergeCell ref="AZ73:BC73"/>
    <mergeCell ref="BD73:BG73"/>
    <mergeCell ref="BH73:BK73"/>
    <mergeCell ref="BL73:BO73"/>
    <mergeCell ref="BP73:BS73"/>
    <mergeCell ref="BT73:BW73"/>
    <mergeCell ref="BX73:CA73"/>
    <mergeCell ref="CB73:CF73"/>
    <mergeCell ref="H74:M74"/>
    <mergeCell ref="N74:O74"/>
    <mergeCell ref="P74:Q74"/>
    <mergeCell ref="R74:S74"/>
    <mergeCell ref="T74:W74"/>
    <mergeCell ref="X74:AA74"/>
    <mergeCell ref="AB74:AE74"/>
    <mergeCell ref="AF74:AI74"/>
    <mergeCell ref="AJ74:AM74"/>
    <mergeCell ref="AN74:AQ74"/>
    <mergeCell ref="AR74:AU74"/>
    <mergeCell ref="AV74:AY74"/>
    <mergeCell ref="AZ74:BC74"/>
    <mergeCell ref="BD74:BG74"/>
    <mergeCell ref="BH74:BK74"/>
    <mergeCell ref="BL74:BO74"/>
    <mergeCell ref="BP74:BS74"/>
    <mergeCell ref="BT74:BW74"/>
    <mergeCell ref="BX74:CA74"/>
    <mergeCell ref="CB74:CF74"/>
    <mergeCell ref="H75:M75"/>
    <mergeCell ref="N75:O75"/>
    <mergeCell ref="P75:Q75"/>
    <mergeCell ref="R75:S75"/>
    <mergeCell ref="T75:W75"/>
    <mergeCell ref="X75:AA75"/>
    <mergeCell ref="AB75:AE75"/>
    <mergeCell ref="AF75:AI75"/>
    <mergeCell ref="AJ75:AM75"/>
    <mergeCell ref="AN75:AQ75"/>
    <mergeCell ref="AR75:AU75"/>
    <mergeCell ref="AV75:AY75"/>
    <mergeCell ref="AZ75:BC75"/>
    <mergeCell ref="BD75:BG75"/>
    <mergeCell ref="BH75:BK75"/>
    <mergeCell ref="BL75:BO75"/>
    <mergeCell ref="BP75:BS75"/>
    <mergeCell ref="BT75:BW75"/>
    <mergeCell ref="BX75:CA75"/>
    <mergeCell ref="CB75:CF75"/>
    <mergeCell ref="H76:M76"/>
    <mergeCell ref="N76:O76"/>
    <mergeCell ref="P76:Q76"/>
    <mergeCell ref="R76:S76"/>
    <mergeCell ref="T76:W76"/>
    <mergeCell ref="X76:AA76"/>
    <mergeCell ref="AB76:AE76"/>
    <mergeCell ref="AF76:AI76"/>
    <mergeCell ref="AJ76:AM76"/>
    <mergeCell ref="AN76:AQ76"/>
    <mergeCell ref="AR76:AU76"/>
    <mergeCell ref="AV76:AY76"/>
    <mergeCell ref="AZ76:BC76"/>
    <mergeCell ref="BD76:BG76"/>
    <mergeCell ref="BH76:BK76"/>
    <mergeCell ref="BL76:BO76"/>
    <mergeCell ref="BP76:BS76"/>
    <mergeCell ref="BT76:BW76"/>
    <mergeCell ref="BX76:CA76"/>
    <mergeCell ref="CB76:CF76"/>
    <mergeCell ref="CK76:CL76"/>
    <mergeCell ref="CM76:CN76"/>
    <mergeCell ref="H77:M77"/>
    <mergeCell ref="N77:O77"/>
    <mergeCell ref="P77:Q77"/>
    <mergeCell ref="R77:S77"/>
    <mergeCell ref="T77:W77"/>
    <mergeCell ref="X77:AA77"/>
    <mergeCell ref="AB77:AE77"/>
    <mergeCell ref="AF77:AI77"/>
    <mergeCell ref="AJ77:AM77"/>
    <mergeCell ref="AN77:AQ77"/>
    <mergeCell ref="AR77:AU77"/>
    <mergeCell ref="AV77:AY77"/>
    <mergeCell ref="AZ77:BC77"/>
    <mergeCell ref="BD77:BG77"/>
    <mergeCell ref="BH77:BK77"/>
    <mergeCell ref="BL77:BO77"/>
    <mergeCell ref="CI77:CJ77"/>
    <mergeCell ref="CK77:CL77"/>
    <mergeCell ref="CM77:CN77"/>
    <mergeCell ref="BP77:BS77"/>
    <mergeCell ref="BT77:BW77"/>
    <mergeCell ref="BX77:CA77"/>
    <mergeCell ref="CB77:CF77"/>
    <mergeCell ref="CO77:CP77"/>
    <mergeCell ref="CQ77:CR77"/>
    <mergeCell ref="CS77:CT77"/>
    <mergeCell ref="CU77:CV77"/>
    <mergeCell ref="CW77:CX77"/>
    <mergeCell ref="CY77:CZ77"/>
    <mergeCell ref="DA77:DB77"/>
    <mergeCell ref="DC77:DD77"/>
    <mergeCell ref="H78:M78"/>
    <mergeCell ref="N78:O78"/>
    <mergeCell ref="P78:Q78"/>
    <mergeCell ref="R78:S78"/>
    <mergeCell ref="T78:W78"/>
    <mergeCell ref="X78:AA78"/>
    <mergeCell ref="AB78:AE78"/>
    <mergeCell ref="AF78:AI78"/>
    <mergeCell ref="AJ78:AM78"/>
    <mergeCell ref="AN78:AQ78"/>
    <mergeCell ref="AR78:AU78"/>
    <mergeCell ref="AV78:AY78"/>
    <mergeCell ref="AZ78:BC78"/>
    <mergeCell ref="BD78:BG78"/>
    <mergeCell ref="BH78:BK78"/>
    <mergeCell ref="BL78:BO78"/>
    <mergeCell ref="BP78:BS78"/>
    <mergeCell ref="BT78:BW78"/>
    <mergeCell ref="BX78:CA78"/>
    <mergeCell ref="CB78:CF78"/>
    <mergeCell ref="E79:L79"/>
    <mergeCell ref="N79:O79"/>
    <mergeCell ref="P79:Q79"/>
    <mergeCell ref="R79:S79"/>
    <mergeCell ref="T79:W79"/>
    <mergeCell ref="X79:AA79"/>
    <mergeCell ref="AB79:AE79"/>
    <mergeCell ref="AF79:AI79"/>
    <mergeCell ref="AJ79:AM79"/>
    <mergeCell ref="AN79:AQ79"/>
    <mergeCell ref="AR79:AU79"/>
    <mergeCell ref="AV79:AY79"/>
    <mergeCell ref="AZ79:BC79"/>
    <mergeCell ref="BD79:BG79"/>
    <mergeCell ref="BH79:BK79"/>
    <mergeCell ref="BL79:BO79"/>
    <mergeCell ref="BP79:BS79"/>
    <mergeCell ref="BT79:BW79"/>
    <mergeCell ref="BX79:CA79"/>
    <mergeCell ref="CB79:CF79"/>
    <mergeCell ref="N80:O80"/>
    <mergeCell ref="P80:Q80"/>
    <mergeCell ref="R80:S80"/>
    <mergeCell ref="T80:W80"/>
    <mergeCell ref="X80:AA80"/>
    <mergeCell ref="AB80:AE80"/>
    <mergeCell ref="AF80:AI80"/>
    <mergeCell ref="AJ80:AM80"/>
    <mergeCell ref="AN80:AQ80"/>
    <mergeCell ref="AR80:AU80"/>
    <mergeCell ref="AV80:AY80"/>
    <mergeCell ref="AZ80:BC80"/>
    <mergeCell ref="BD80:BG80"/>
    <mergeCell ref="BH80:BK80"/>
    <mergeCell ref="BL80:BO80"/>
    <mergeCell ref="BP80:BS80"/>
    <mergeCell ref="BT80:BW80"/>
    <mergeCell ref="BX80:CA80"/>
    <mergeCell ref="CB80:CF80"/>
    <mergeCell ref="D81:H81"/>
    <mergeCell ref="I81:M81"/>
    <mergeCell ref="N81:O81"/>
    <mergeCell ref="P81:Q81"/>
    <mergeCell ref="R81:S81"/>
    <mergeCell ref="T81:W81"/>
    <mergeCell ref="X81:AA81"/>
    <mergeCell ref="AB81:AE81"/>
    <mergeCell ref="AF81:AI81"/>
    <mergeCell ref="AJ81:AM81"/>
    <mergeCell ref="AN81:AQ81"/>
    <mergeCell ref="AR81:AU81"/>
    <mergeCell ref="AV81:AY81"/>
    <mergeCell ref="AZ81:BC81"/>
    <mergeCell ref="BD81:BG81"/>
    <mergeCell ref="BH81:BK81"/>
    <mergeCell ref="BL81:BO81"/>
    <mergeCell ref="BP81:BS81"/>
    <mergeCell ref="BT81:BW81"/>
    <mergeCell ref="BX81:CA81"/>
    <mergeCell ref="CB81:CF81"/>
    <mergeCell ref="D82:H83"/>
    <mergeCell ref="I82:M83"/>
    <mergeCell ref="N82:O83"/>
    <mergeCell ref="P82:Q83"/>
    <mergeCell ref="R82:S83"/>
    <mergeCell ref="T82:V83"/>
    <mergeCell ref="W82:W83"/>
    <mergeCell ref="X82:Z83"/>
    <mergeCell ref="AA82:AA83"/>
    <mergeCell ref="AB82:AD83"/>
    <mergeCell ref="AE82:AE83"/>
    <mergeCell ref="AF82:AH83"/>
    <mergeCell ref="AI82:AI83"/>
    <mergeCell ref="AJ82:AL83"/>
    <mergeCell ref="AM82:AM83"/>
    <mergeCell ref="AN82:AP83"/>
    <mergeCell ref="AQ82:AQ83"/>
    <mergeCell ref="AR82:AT83"/>
    <mergeCell ref="AU82:AU83"/>
    <mergeCell ref="AV82:AX83"/>
    <mergeCell ref="AY82:AY83"/>
    <mergeCell ref="AZ82:BB83"/>
    <mergeCell ref="BC82:BC83"/>
    <mergeCell ref="BD82:BF83"/>
    <mergeCell ref="BG82:BG83"/>
    <mergeCell ref="BH82:BJ83"/>
    <mergeCell ref="BK82:BK83"/>
    <mergeCell ref="BL82:BN83"/>
    <mergeCell ref="BO82:BO83"/>
    <mergeCell ref="BP82:BS83"/>
    <mergeCell ref="BT82:BW83"/>
    <mergeCell ref="BX82:CA83"/>
    <mergeCell ref="CB82:CE83"/>
    <mergeCell ref="CF82:CF83"/>
    <mergeCell ref="I84:M84"/>
    <mergeCell ref="N84:O84"/>
    <mergeCell ref="P84:Q84"/>
    <mergeCell ref="R84:S84"/>
    <mergeCell ref="T84:W84"/>
    <mergeCell ref="X84:AA84"/>
    <mergeCell ref="AB84:AE84"/>
    <mergeCell ref="AF84:AI84"/>
    <mergeCell ref="AJ84:AM84"/>
    <mergeCell ref="AN84:AQ84"/>
    <mergeCell ref="AR84:AU84"/>
    <mergeCell ref="AV84:AY84"/>
    <mergeCell ref="AZ84:BC84"/>
    <mergeCell ref="BD84:BG84"/>
    <mergeCell ref="BH84:BK84"/>
    <mergeCell ref="BL84:BO84"/>
    <mergeCell ref="BP84:BS84"/>
    <mergeCell ref="BT84:BW84"/>
    <mergeCell ref="BX84:CA84"/>
    <mergeCell ref="CB84:CF84"/>
    <mergeCell ref="C85:C86"/>
    <mergeCell ref="D85:D86"/>
    <mergeCell ref="E85:G86"/>
    <mergeCell ref="H85:H86"/>
    <mergeCell ref="N85:O86"/>
    <mergeCell ref="P85:Q86"/>
    <mergeCell ref="R85:S86"/>
    <mergeCell ref="T85:V86"/>
    <mergeCell ref="W85:W86"/>
    <mergeCell ref="X85:Z86"/>
    <mergeCell ref="AA85:AA86"/>
    <mergeCell ref="AB85:AD86"/>
    <mergeCell ref="AE85:AE86"/>
    <mergeCell ref="AF85:AH86"/>
    <mergeCell ref="AI85:AI86"/>
    <mergeCell ref="AJ85:AL86"/>
    <mergeCell ref="AM85:AM86"/>
    <mergeCell ref="AN85:AP86"/>
    <mergeCell ref="AQ85:AQ86"/>
    <mergeCell ref="AR85:AT86"/>
    <mergeCell ref="AU85:AU86"/>
    <mergeCell ref="AV85:AX86"/>
    <mergeCell ref="AY85:AY86"/>
    <mergeCell ref="AZ85:BB86"/>
    <mergeCell ref="BC85:BC86"/>
    <mergeCell ref="BD85:BF86"/>
    <mergeCell ref="BG85:BG86"/>
    <mergeCell ref="BH85:BJ86"/>
    <mergeCell ref="BK85:BK86"/>
    <mergeCell ref="BL85:BN86"/>
    <mergeCell ref="BO85:BO86"/>
    <mergeCell ref="BP85:BS86"/>
    <mergeCell ref="BT85:BW86"/>
    <mergeCell ref="BX85:CA86"/>
    <mergeCell ref="CB85:CE86"/>
    <mergeCell ref="CF85:CF86"/>
    <mergeCell ref="N87:O87"/>
    <mergeCell ref="P87:Q87"/>
    <mergeCell ref="R87:S87"/>
    <mergeCell ref="T87:W87"/>
    <mergeCell ref="X87:AA87"/>
    <mergeCell ref="AB87:AE87"/>
    <mergeCell ref="AF87:AI87"/>
    <mergeCell ref="AJ87:AM87"/>
    <mergeCell ref="AN87:AQ87"/>
    <mergeCell ref="AR87:AU87"/>
    <mergeCell ref="AV87:AY87"/>
    <mergeCell ref="AZ87:BC87"/>
    <mergeCell ref="BD87:BG87"/>
    <mergeCell ref="BH87:BK87"/>
    <mergeCell ref="BL87:BO87"/>
    <mergeCell ref="BP87:BS87"/>
    <mergeCell ref="BT87:BW87"/>
    <mergeCell ref="BX87:CA87"/>
    <mergeCell ref="CB87:CF87"/>
    <mergeCell ref="D88:G88"/>
    <mergeCell ref="H88:M88"/>
    <mergeCell ref="N88:O88"/>
    <mergeCell ref="P88:Q88"/>
    <mergeCell ref="R88:S88"/>
    <mergeCell ref="T88:W88"/>
    <mergeCell ref="X88:AA88"/>
    <mergeCell ref="AB88:AE88"/>
    <mergeCell ref="AF88:AI88"/>
    <mergeCell ref="AJ88:AM88"/>
    <mergeCell ref="AN88:AQ88"/>
    <mergeCell ref="AR88:AU88"/>
    <mergeCell ref="AV88:AY88"/>
    <mergeCell ref="AZ88:BC88"/>
    <mergeCell ref="BD88:BG88"/>
    <mergeCell ref="BH88:BK88"/>
    <mergeCell ref="BL88:BO88"/>
    <mergeCell ref="BP88:BS88"/>
    <mergeCell ref="BT88:BW88"/>
    <mergeCell ref="BX88:CA88"/>
    <mergeCell ref="CB88:CF88"/>
    <mergeCell ref="H89:M89"/>
    <mergeCell ref="N89:O89"/>
    <mergeCell ref="P89:Q89"/>
    <mergeCell ref="R89:S89"/>
    <mergeCell ref="T89:W89"/>
    <mergeCell ref="X89:AA89"/>
    <mergeCell ref="AB89:AE89"/>
    <mergeCell ref="AF89:AI89"/>
    <mergeCell ref="AJ89:AM89"/>
    <mergeCell ref="AN89:AQ89"/>
    <mergeCell ref="AR89:AU89"/>
    <mergeCell ref="AV89:AY89"/>
    <mergeCell ref="AZ89:BC89"/>
    <mergeCell ref="BD89:BG89"/>
    <mergeCell ref="BH89:BK89"/>
    <mergeCell ref="BL89:BO89"/>
    <mergeCell ref="BP89:BS89"/>
    <mergeCell ref="BT89:BW89"/>
    <mergeCell ref="BX89:CA89"/>
    <mergeCell ref="CB89:CF89"/>
    <mergeCell ref="N90:O90"/>
    <mergeCell ref="P90:Q90"/>
    <mergeCell ref="R90:S90"/>
    <mergeCell ref="T90:W90"/>
    <mergeCell ref="X90:AA90"/>
    <mergeCell ref="AB90:AE90"/>
    <mergeCell ref="AF90:AI90"/>
    <mergeCell ref="AJ90:AM90"/>
    <mergeCell ref="AN90:AQ90"/>
    <mergeCell ref="AR90:AU90"/>
    <mergeCell ref="AV90:AY90"/>
    <mergeCell ref="AZ90:BC90"/>
    <mergeCell ref="BD90:BG90"/>
    <mergeCell ref="BH90:BK90"/>
    <mergeCell ref="BL90:BO90"/>
    <mergeCell ref="BP90:BS90"/>
    <mergeCell ref="BT90:BW90"/>
    <mergeCell ref="BX90:CA90"/>
    <mergeCell ref="CB90:CF90"/>
    <mergeCell ref="H91:M91"/>
    <mergeCell ref="N91:O91"/>
    <mergeCell ref="P91:Q91"/>
    <mergeCell ref="R91:S91"/>
    <mergeCell ref="T91:W91"/>
    <mergeCell ref="X91:AA91"/>
    <mergeCell ref="AB91:AE91"/>
    <mergeCell ref="AF91:AI91"/>
    <mergeCell ref="AJ91:AM91"/>
    <mergeCell ref="AN91:AQ91"/>
    <mergeCell ref="AR91:AU91"/>
    <mergeCell ref="AV91:AY91"/>
    <mergeCell ref="AZ91:BC91"/>
    <mergeCell ref="BD91:BG91"/>
    <mergeCell ref="BH91:BK91"/>
    <mergeCell ref="BL91:BO91"/>
    <mergeCell ref="BP91:BS91"/>
    <mergeCell ref="BT91:BW91"/>
    <mergeCell ref="BX91:CA91"/>
    <mergeCell ref="CB91:CF91"/>
    <mergeCell ref="H92:M92"/>
    <mergeCell ref="N92:O92"/>
    <mergeCell ref="P92:Q92"/>
    <mergeCell ref="R92:S92"/>
    <mergeCell ref="T92:W92"/>
    <mergeCell ref="X92:AA92"/>
    <mergeCell ref="AB92:AE92"/>
    <mergeCell ref="AF92:AI92"/>
    <mergeCell ref="AJ92:AM92"/>
    <mergeCell ref="AN92:AQ92"/>
    <mergeCell ref="AR92:AU92"/>
    <mergeCell ref="AV92:AY92"/>
    <mergeCell ref="AZ92:BC92"/>
    <mergeCell ref="BD92:BG92"/>
    <mergeCell ref="BH92:BK92"/>
    <mergeCell ref="BL92:BO92"/>
    <mergeCell ref="BP92:BS92"/>
    <mergeCell ref="BT92:BW92"/>
    <mergeCell ref="BX92:CA92"/>
    <mergeCell ref="CB92:CF92"/>
    <mergeCell ref="H93:M93"/>
    <mergeCell ref="N93:O93"/>
    <mergeCell ref="P93:Q93"/>
    <mergeCell ref="R93:S93"/>
    <mergeCell ref="T93:W93"/>
    <mergeCell ref="X93:AA93"/>
    <mergeCell ref="AB93:AE93"/>
    <mergeCell ref="AF93:AI93"/>
    <mergeCell ref="AJ93:AM93"/>
    <mergeCell ref="AN93:AQ93"/>
    <mergeCell ref="AR93:AU93"/>
    <mergeCell ref="AV93:AY93"/>
    <mergeCell ref="AZ93:BC93"/>
    <mergeCell ref="BD93:BG93"/>
    <mergeCell ref="BH93:BK93"/>
    <mergeCell ref="BL93:BO93"/>
    <mergeCell ref="BP93:BS93"/>
    <mergeCell ref="BT93:BW93"/>
    <mergeCell ref="BX93:CA93"/>
    <mergeCell ref="CB93:CF93"/>
    <mergeCell ref="H94:M94"/>
    <mergeCell ref="N94:O94"/>
    <mergeCell ref="P94:Q94"/>
    <mergeCell ref="R94:S94"/>
    <mergeCell ref="T94:W94"/>
    <mergeCell ref="X94:AA94"/>
    <mergeCell ref="AB94:AE94"/>
    <mergeCell ref="AF94:AI94"/>
    <mergeCell ref="AJ94:AM94"/>
    <mergeCell ref="AN94:AQ94"/>
    <mergeCell ref="AR94:AU94"/>
    <mergeCell ref="AV94:AY94"/>
    <mergeCell ref="AZ94:BC94"/>
    <mergeCell ref="BD94:BG94"/>
    <mergeCell ref="BH94:BK94"/>
    <mergeCell ref="BL94:BO94"/>
    <mergeCell ref="BP94:BS94"/>
    <mergeCell ref="BT94:BW94"/>
    <mergeCell ref="BX94:CA94"/>
    <mergeCell ref="CB94:CF94"/>
    <mergeCell ref="E95:L95"/>
    <mergeCell ref="N95:O95"/>
    <mergeCell ref="P95:Q95"/>
    <mergeCell ref="R95:S95"/>
    <mergeCell ref="T95:W95"/>
    <mergeCell ref="X95:AA95"/>
    <mergeCell ref="AB95:AE95"/>
    <mergeCell ref="AF95:AI95"/>
    <mergeCell ref="AJ95:AM95"/>
    <mergeCell ref="AN95:AQ95"/>
    <mergeCell ref="AR95:AU95"/>
    <mergeCell ref="AV95:AY95"/>
    <mergeCell ref="AZ95:BC95"/>
    <mergeCell ref="BD95:BG95"/>
    <mergeCell ref="BH95:BK95"/>
    <mergeCell ref="BL95:BO95"/>
    <mergeCell ref="BP95:BS95"/>
    <mergeCell ref="BT95:BW95"/>
    <mergeCell ref="BX95:CA95"/>
    <mergeCell ref="CB95:CF95"/>
    <mergeCell ref="E96:L96"/>
    <mergeCell ref="N96:O96"/>
    <mergeCell ref="P96:Q96"/>
    <mergeCell ref="R96:S96"/>
    <mergeCell ref="T96:W96"/>
    <mergeCell ref="X96:AA96"/>
    <mergeCell ref="AB96:AE96"/>
    <mergeCell ref="AF96:AI96"/>
    <mergeCell ref="AJ96:AM96"/>
    <mergeCell ref="AN96:AQ96"/>
    <mergeCell ref="AR96:AU96"/>
    <mergeCell ref="AV96:AY96"/>
    <mergeCell ref="AZ96:BC96"/>
    <mergeCell ref="BD96:BG96"/>
    <mergeCell ref="BH96:BK96"/>
    <mergeCell ref="BL96:BO96"/>
    <mergeCell ref="BP96:BS96"/>
    <mergeCell ref="BT96:BW96"/>
    <mergeCell ref="BX96:CA96"/>
    <mergeCell ref="CB96:CF96"/>
    <mergeCell ref="A97:G97"/>
    <mergeCell ref="H97:M97"/>
    <mergeCell ref="N97:O97"/>
    <mergeCell ref="P97:Q97"/>
    <mergeCell ref="R97:S97"/>
    <mergeCell ref="T97:W97"/>
    <mergeCell ref="X97:AA97"/>
    <mergeCell ref="AB97:AE97"/>
    <mergeCell ref="AF97:AI97"/>
    <mergeCell ref="AJ97:AM97"/>
    <mergeCell ref="AN97:AQ97"/>
    <mergeCell ref="AR97:AU97"/>
    <mergeCell ref="AV97:AY97"/>
    <mergeCell ref="AZ97:BC97"/>
    <mergeCell ref="BD97:BG97"/>
    <mergeCell ref="BH97:BK97"/>
    <mergeCell ref="BL97:BO97"/>
    <mergeCell ref="BP97:BS97"/>
    <mergeCell ref="BT97:BW97"/>
    <mergeCell ref="BX97:CA97"/>
    <mergeCell ref="CB97:CF97"/>
    <mergeCell ref="A98:G99"/>
    <mergeCell ref="H98:M99"/>
    <mergeCell ref="N98:O99"/>
    <mergeCell ref="P98:Q99"/>
    <mergeCell ref="R98:S99"/>
    <mergeCell ref="T98:V99"/>
    <mergeCell ref="W98:W99"/>
    <mergeCell ref="X98:Z99"/>
    <mergeCell ref="AA98:AA99"/>
    <mergeCell ref="AB98:AD99"/>
    <mergeCell ref="AE98:AE99"/>
    <mergeCell ref="AF98:AH99"/>
    <mergeCell ref="AI98:AI99"/>
    <mergeCell ref="AJ98:AL99"/>
    <mergeCell ref="AM98:AM99"/>
    <mergeCell ref="AN98:AP99"/>
    <mergeCell ref="AQ98:AQ99"/>
    <mergeCell ref="AR98:AT99"/>
    <mergeCell ref="AU98:AU99"/>
    <mergeCell ref="AV98:AX99"/>
    <mergeCell ref="AY98:AY99"/>
    <mergeCell ref="AZ98:BB99"/>
    <mergeCell ref="BC98:BC99"/>
    <mergeCell ref="BD98:BF99"/>
    <mergeCell ref="BG98:BG99"/>
    <mergeCell ref="BH98:BJ99"/>
    <mergeCell ref="BK98:BK99"/>
    <mergeCell ref="BL98:BN99"/>
    <mergeCell ref="BO98:BO99"/>
    <mergeCell ref="BP98:BS99"/>
    <mergeCell ref="BT98:BW99"/>
    <mergeCell ref="BX98:CA99"/>
    <mergeCell ref="CB98:CE99"/>
    <mergeCell ref="CF98:CF99"/>
    <mergeCell ref="A101:C101"/>
    <mergeCell ref="D101:L101"/>
    <mergeCell ref="M101:U101"/>
    <mergeCell ref="V101:AB101"/>
    <mergeCell ref="AC101:AE101"/>
    <mergeCell ref="AF101:AN101"/>
    <mergeCell ref="AO101:AW101"/>
    <mergeCell ref="AX101:BD101"/>
    <mergeCell ref="BE101:BG101"/>
    <mergeCell ref="BH101:BP101"/>
    <mergeCell ref="BQ101:BY101"/>
    <mergeCell ref="BZ101:CF101"/>
    <mergeCell ref="A102:C102"/>
    <mergeCell ref="D102:L102"/>
    <mergeCell ref="M102:U102"/>
    <mergeCell ref="V102:AB102"/>
    <mergeCell ref="AC102:AE102"/>
    <mergeCell ref="AF102:AN102"/>
    <mergeCell ref="AO102:AW102"/>
    <mergeCell ref="AX102:BD102"/>
    <mergeCell ref="BE102:BG102"/>
    <mergeCell ref="BH102:BP102"/>
    <mergeCell ref="BQ102:BY102"/>
    <mergeCell ref="BZ102:CF102"/>
    <mergeCell ref="A103:C103"/>
    <mergeCell ref="D103:L103"/>
    <mergeCell ref="M103:U103"/>
    <mergeCell ref="V103:AB103"/>
    <mergeCell ref="AC103:AE103"/>
    <mergeCell ref="AF103:AN103"/>
    <mergeCell ref="AO103:AW103"/>
    <mergeCell ref="AX103:BD103"/>
    <mergeCell ref="BE103:BG103"/>
    <mergeCell ref="BH103:BP103"/>
    <mergeCell ref="BQ103:BY103"/>
    <mergeCell ref="BZ103:CF103"/>
    <mergeCell ref="A105:C105"/>
    <mergeCell ref="F105:V105"/>
    <mergeCell ref="W105:Z105"/>
    <mergeCell ref="AA105:AM105"/>
    <mergeCell ref="AN105:AQ105"/>
    <mergeCell ref="AR105:AY105"/>
    <mergeCell ref="AZ105:BC105"/>
    <mergeCell ref="BD105:BN105"/>
    <mergeCell ref="BO105:BR105"/>
    <mergeCell ref="C106:M107"/>
    <mergeCell ref="N106:S106"/>
    <mergeCell ref="T106:CF106"/>
    <mergeCell ref="N107:O107"/>
    <mergeCell ref="P107:Q107"/>
    <mergeCell ref="R107:S107"/>
    <mergeCell ref="T107:W107"/>
    <mergeCell ref="X107:AA107"/>
    <mergeCell ref="AB107:AE107"/>
    <mergeCell ref="AF107:AI107"/>
    <mergeCell ref="AJ107:AM107"/>
    <mergeCell ref="AN107:AQ107"/>
    <mergeCell ref="AR107:AU107"/>
    <mergeCell ref="AV107:AY107"/>
    <mergeCell ref="AZ107:BC107"/>
    <mergeCell ref="BD107:BG107"/>
    <mergeCell ref="BH107:BK107"/>
    <mergeCell ref="BL107:BO107"/>
    <mergeCell ref="BP107:BQ107"/>
    <mergeCell ref="BT107:BU107"/>
    <mergeCell ref="BX107:BY107"/>
    <mergeCell ref="CB107:CF107"/>
    <mergeCell ref="CK107:CL107"/>
    <mergeCell ref="CM107:CN107"/>
    <mergeCell ref="A108:A115"/>
    <mergeCell ref="D108:G108"/>
    <mergeCell ref="H108:M108"/>
    <mergeCell ref="N108:O108"/>
    <mergeCell ref="P108:Q108"/>
    <mergeCell ref="R108:S108"/>
    <mergeCell ref="T108:W108"/>
    <mergeCell ref="X108:AA108"/>
    <mergeCell ref="AB108:AE108"/>
    <mergeCell ref="AF108:AI108"/>
    <mergeCell ref="AJ108:AM108"/>
    <mergeCell ref="AN108:AQ108"/>
    <mergeCell ref="AR108:AU108"/>
    <mergeCell ref="AV108:AY108"/>
    <mergeCell ref="AZ108:BC108"/>
    <mergeCell ref="BD108:BG108"/>
    <mergeCell ref="BH108:BK108"/>
    <mergeCell ref="BL108:BO108"/>
    <mergeCell ref="BP108:BS108"/>
    <mergeCell ref="BT108:BW108"/>
    <mergeCell ref="BX108:CA108"/>
    <mergeCell ref="CB108:CF108"/>
    <mergeCell ref="B109:B113"/>
    <mergeCell ref="D109:G109"/>
    <mergeCell ref="H109:M109"/>
    <mergeCell ref="N109:O109"/>
    <mergeCell ref="P109:Q109"/>
    <mergeCell ref="R109:S109"/>
    <mergeCell ref="T109:W109"/>
    <mergeCell ref="X109:AA109"/>
    <mergeCell ref="AB109:AE109"/>
    <mergeCell ref="AF109:AI109"/>
    <mergeCell ref="AJ109:AM109"/>
    <mergeCell ref="AN109:AQ109"/>
    <mergeCell ref="AR109:AU109"/>
    <mergeCell ref="AV109:AY109"/>
    <mergeCell ref="AZ109:BC109"/>
    <mergeCell ref="BD109:BG109"/>
    <mergeCell ref="BH109:BK109"/>
    <mergeCell ref="BL109:BO109"/>
    <mergeCell ref="BP109:BS109"/>
    <mergeCell ref="BT109:BW109"/>
    <mergeCell ref="BX109:CA109"/>
    <mergeCell ref="CB109:CF109"/>
    <mergeCell ref="H110:M110"/>
    <mergeCell ref="N110:O110"/>
    <mergeCell ref="P110:Q110"/>
    <mergeCell ref="R110:S110"/>
    <mergeCell ref="T110:W110"/>
    <mergeCell ref="X110:AA110"/>
    <mergeCell ref="AB110:AE110"/>
    <mergeCell ref="AF110:AI110"/>
    <mergeCell ref="AJ110:AM110"/>
    <mergeCell ref="AN110:AQ110"/>
    <mergeCell ref="AR110:AU110"/>
    <mergeCell ref="AV110:AY110"/>
    <mergeCell ref="AZ110:BC110"/>
    <mergeCell ref="BD110:BG110"/>
    <mergeCell ref="BH110:BK110"/>
    <mergeCell ref="BL110:BO110"/>
    <mergeCell ref="BP110:BS110"/>
    <mergeCell ref="BT110:BW110"/>
    <mergeCell ref="BX110:CA110"/>
    <mergeCell ref="CB110:CF110"/>
    <mergeCell ref="E111:L111"/>
    <mergeCell ref="N111:O111"/>
    <mergeCell ref="P111:Q111"/>
    <mergeCell ref="R111:S111"/>
    <mergeCell ref="T111:W111"/>
    <mergeCell ref="X111:AA111"/>
    <mergeCell ref="AB111:AE111"/>
    <mergeCell ref="AF111:AI111"/>
    <mergeCell ref="AJ111:AM111"/>
    <mergeCell ref="AN111:AQ111"/>
    <mergeCell ref="AR111:AU111"/>
    <mergeCell ref="AV111:AY111"/>
    <mergeCell ref="AZ111:BC111"/>
    <mergeCell ref="BD111:BG111"/>
    <mergeCell ref="BH111:BK111"/>
    <mergeCell ref="BL111:BO111"/>
    <mergeCell ref="BP111:BS111"/>
    <mergeCell ref="BT111:BW111"/>
    <mergeCell ref="BX111:CA111"/>
    <mergeCell ref="CB111:CF111"/>
    <mergeCell ref="E112:L112"/>
    <mergeCell ref="N112:O112"/>
    <mergeCell ref="P112:Q112"/>
    <mergeCell ref="R112:S112"/>
    <mergeCell ref="T112:W112"/>
    <mergeCell ref="X112:AA112"/>
    <mergeCell ref="AB112:AE112"/>
    <mergeCell ref="AF112:AI112"/>
    <mergeCell ref="AJ112:AM112"/>
    <mergeCell ref="AN112:AQ112"/>
    <mergeCell ref="AR112:AU112"/>
    <mergeCell ref="AV112:AY112"/>
    <mergeCell ref="AZ112:BC112"/>
    <mergeCell ref="BD112:BG112"/>
    <mergeCell ref="BH112:BK112"/>
    <mergeCell ref="BL112:BO112"/>
    <mergeCell ref="BP112:BS112"/>
    <mergeCell ref="BT112:BW112"/>
    <mergeCell ref="BX112:CA112"/>
    <mergeCell ref="CB112:CF112"/>
    <mergeCell ref="D113:G113"/>
    <mergeCell ref="H113:M113"/>
    <mergeCell ref="N113:O113"/>
    <mergeCell ref="P113:Q113"/>
    <mergeCell ref="R113:S113"/>
    <mergeCell ref="T113:W113"/>
    <mergeCell ref="X113:AA113"/>
    <mergeCell ref="AB113:AE113"/>
    <mergeCell ref="AF113:AI113"/>
    <mergeCell ref="AJ113:AM113"/>
    <mergeCell ref="AN113:AQ113"/>
    <mergeCell ref="AR113:AU113"/>
    <mergeCell ref="AV113:AY113"/>
    <mergeCell ref="AZ113:BC113"/>
    <mergeCell ref="BD113:BG113"/>
    <mergeCell ref="BH113:BK113"/>
    <mergeCell ref="BL113:BO113"/>
    <mergeCell ref="BP113:BS113"/>
    <mergeCell ref="BT113:BW113"/>
    <mergeCell ref="BX113:CA113"/>
    <mergeCell ref="CB113:CF113"/>
    <mergeCell ref="N114:O114"/>
    <mergeCell ref="P114:Q114"/>
    <mergeCell ref="R114:S114"/>
    <mergeCell ref="T114:W114"/>
    <mergeCell ref="X114:AA114"/>
    <mergeCell ref="AB114:AE114"/>
    <mergeCell ref="AF114:AI114"/>
    <mergeCell ref="AJ114:AM114"/>
    <mergeCell ref="AN114:AQ114"/>
    <mergeCell ref="AR114:AU114"/>
    <mergeCell ref="AV114:AY114"/>
    <mergeCell ref="AZ114:BC114"/>
    <mergeCell ref="BD114:BG114"/>
    <mergeCell ref="BH114:BK114"/>
    <mergeCell ref="BL114:BO114"/>
    <mergeCell ref="BP114:BS114"/>
    <mergeCell ref="BT114:BW114"/>
    <mergeCell ref="BX114:CA114"/>
    <mergeCell ref="CB114:CF114"/>
    <mergeCell ref="E115:L115"/>
    <mergeCell ref="N115:O115"/>
    <mergeCell ref="P115:Q115"/>
    <mergeCell ref="R115:S115"/>
    <mergeCell ref="T115:W115"/>
    <mergeCell ref="X115:AA115"/>
    <mergeCell ref="AB115:AE115"/>
    <mergeCell ref="AF115:AI115"/>
    <mergeCell ref="AJ115:AM115"/>
    <mergeCell ref="AN115:AQ115"/>
    <mergeCell ref="AR115:AU115"/>
    <mergeCell ref="AV115:AY115"/>
    <mergeCell ref="AZ115:BC115"/>
    <mergeCell ref="BD115:BG115"/>
    <mergeCell ref="BH115:BK115"/>
    <mergeCell ref="BL115:BO115"/>
    <mergeCell ref="BP115:BS115"/>
    <mergeCell ref="BT115:BW115"/>
    <mergeCell ref="BX115:CA115"/>
    <mergeCell ref="CB115:CF115"/>
    <mergeCell ref="E116:L116"/>
    <mergeCell ref="N116:O116"/>
    <mergeCell ref="P116:Q116"/>
    <mergeCell ref="R116:S116"/>
    <mergeCell ref="T116:W116"/>
    <mergeCell ref="X116:AA116"/>
    <mergeCell ref="AB116:AE116"/>
    <mergeCell ref="AF116:AI116"/>
    <mergeCell ref="AJ116:AM116"/>
    <mergeCell ref="AN116:AQ116"/>
    <mergeCell ref="AR116:AU116"/>
    <mergeCell ref="AV116:AY116"/>
    <mergeCell ref="AZ116:BC116"/>
    <mergeCell ref="BD116:BG116"/>
    <mergeCell ref="BH116:BK116"/>
    <mergeCell ref="BL116:BO116"/>
    <mergeCell ref="BP116:BS116"/>
    <mergeCell ref="BT116:BW116"/>
    <mergeCell ref="BX116:CA116"/>
    <mergeCell ref="CB116:CF116"/>
    <mergeCell ref="A117:B143"/>
    <mergeCell ref="D117:G117"/>
    <mergeCell ref="H117:M117"/>
    <mergeCell ref="N117:O117"/>
    <mergeCell ref="P117:Q117"/>
    <mergeCell ref="R117:S117"/>
    <mergeCell ref="C121:G125"/>
    <mergeCell ref="H121:M121"/>
    <mergeCell ref="N121:O121"/>
    <mergeCell ref="P121:Q121"/>
    <mergeCell ref="T117:W117"/>
    <mergeCell ref="X117:AA117"/>
    <mergeCell ref="AB117:AE117"/>
    <mergeCell ref="AF117:AI117"/>
    <mergeCell ref="AJ117:AM117"/>
    <mergeCell ref="AN117:AQ117"/>
    <mergeCell ref="AR117:AU117"/>
    <mergeCell ref="AV117:AY117"/>
    <mergeCell ref="AZ117:BC117"/>
    <mergeCell ref="BD117:BG117"/>
    <mergeCell ref="BH117:BK117"/>
    <mergeCell ref="BL117:BO117"/>
    <mergeCell ref="BP117:BS117"/>
    <mergeCell ref="BT117:BW117"/>
    <mergeCell ref="BX117:CA117"/>
    <mergeCell ref="CB117:CF117"/>
    <mergeCell ref="D118:G118"/>
    <mergeCell ref="H118:M118"/>
    <mergeCell ref="N118:O118"/>
    <mergeCell ref="P118:Q118"/>
    <mergeCell ref="R118:S118"/>
    <mergeCell ref="T118:W118"/>
    <mergeCell ref="X118:AA118"/>
    <mergeCell ref="AB118:AE118"/>
    <mergeCell ref="AF118:AI118"/>
    <mergeCell ref="AJ118:AM118"/>
    <mergeCell ref="AN118:AQ118"/>
    <mergeCell ref="AR118:AU118"/>
    <mergeCell ref="AV118:AY118"/>
    <mergeCell ref="AZ118:BC118"/>
    <mergeCell ref="BD118:BG118"/>
    <mergeCell ref="BH118:BK118"/>
    <mergeCell ref="BL118:BO118"/>
    <mergeCell ref="BP118:BS118"/>
    <mergeCell ref="BT118:BW118"/>
    <mergeCell ref="BX118:CA118"/>
    <mergeCell ref="CB118:CF118"/>
    <mergeCell ref="D119:G119"/>
    <mergeCell ref="H119:M119"/>
    <mergeCell ref="N119:O119"/>
    <mergeCell ref="P119:Q119"/>
    <mergeCell ref="R119:S119"/>
    <mergeCell ref="T119:W119"/>
    <mergeCell ref="X119:AA119"/>
    <mergeCell ref="AB119:AE119"/>
    <mergeCell ref="AF119:AI119"/>
    <mergeCell ref="AJ119:AM119"/>
    <mergeCell ref="AN119:AQ119"/>
    <mergeCell ref="AR119:AU119"/>
    <mergeCell ref="AV119:AY119"/>
    <mergeCell ref="AZ119:BC119"/>
    <mergeCell ref="BD119:BG119"/>
    <mergeCell ref="BH119:BK119"/>
    <mergeCell ref="BL119:BO119"/>
    <mergeCell ref="BP119:BS119"/>
    <mergeCell ref="BT119:BW119"/>
    <mergeCell ref="BX119:CA119"/>
    <mergeCell ref="CB119:CF119"/>
    <mergeCell ref="H120:M120"/>
    <mergeCell ref="N120:O120"/>
    <mergeCell ref="P120:Q120"/>
    <mergeCell ref="R120:S120"/>
    <mergeCell ref="T120:W120"/>
    <mergeCell ref="X120:AA120"/>
    <mergeCell ref="AB120:AE120"/>
    <mergeCell ref="AF120:AI120"/>
    <mergeCell ref="AJ120:AM120"/>
    <mergeCell ref="AN120:AQ120"/>
    <mergeCell ref="AR120:AU120"/>
    <mergeCell ref="AV120:AY120"/>
    <mergeCell ref="AZ120:BC120"/>
    <mergeCell ref="BD120:BG120"/>
    <mergeCell ref="BH120:BK120"/>
    <mergeCell ref="BL120:BO120"/>
    <mergeCell ref="BP120:BS120"/>
    <mergeCell ref="BT120:BW120"/>
    <mergeCell ref="BX120:CA120"/>
    <mergeCell ref="CB120:CF120"/>
    <mergeCell ref="R121:S121"/>
    <mergeCell ref="T121:W121"/>
    <mergeCell ref="X121:AA121"/>
    <mergeCell ref="AB121:AE121"/>
    <mergeCell ref="AF121:AI121"/>
    <mergeCell ref="AJ121:AM121"/>
    <mergeCell ref="AN121:AQ121"/>
    <mergeCell ref="AR121:AU121"/>
    <mergeCell ref="AV121:AY121"/>
    <mergeCell ref="AZ121:BC121"/>
    <mergeCell ref="BD121:BG121"/>
    <mergeCell ref="BH121:BK121"/>
    <mergeCell ref="BL121:BO121"/>
    <mergeCell ref="BP121:BS121"/>
    <mergeCell ref="BT121:BW121"/>
    <mergeCell ref="BX121:CA121"/>
    <mergeCell ref="CB121:CF121"/>
    <mergeCell ref="H122:M122"/>
    <mergeCell ref="N122:O122"/>
    <mergeCell ref="P122:Q122"/>
    <mergeCell ref="R122:S122"/>
    <mergeCell ref="T122:W122"/>
    <mergeCell ref="X122:AA122"/>
    <mergeCell ref="AB122:AE122"/>
    <mergeCell ref="AF122:AI122"/>
    <mergeCell ref="AJ122:AM122"/>
    <mergeCell ref="AN122:AQ122"/>
    <mergeCell ref="AR122:AU122"/>
    <mergeCell ref="AV122:AY122"/>
    <mergeCell ref="AZ122:BC122"/>
    <mergeCell ref="BD122:BG122"/>
    <mergeCell ref="BH122:BK122"/>
    <mergeCell ref="BL122:BO122"/>
    <mergeCell ref="BP122:BS122"/>
    <mergeCell ref="BT122:BW122"/>
    <mergeCell ref="BX122:CA122"/>
    <mergeCell ref="CB122:CF122"/>
    <mergeCell ref="H123:M123"/>
    <mergeCell ref="N123:O123"/>
    <mergeCell ref="P123:Q123"/>
    <mergeCell ref="R123:S123"/>
    <mergeCell ref="T123:W123"/>
    <mergeCell ref="X123:AA123"/>
    <mergeCell ref="AB123:AE123"/>
    <mergeCell ref="AF123:AI123"/>
    <mergeCell ref="AJ123:AM123"/>
    <mergeCell ref="AN123:AQ123"/>
    <mergeCell ref="AR123:AU123"/>
    <mergeCell ref="AV123:AY123"/>
    <mergeCell ref="AZ123:BC123"/>
    <mergeCell ref="BD123:BG123"/>
    <mergeCell ref="BH123:BK123"/>
    <mergeCell ref="BL123:BO123"/>
    <mergeCell ref="BP123:BS123"/>
    <mergeCell ref="BT123:BW123"/>
    <mergeCell ref="BX123:CA123"/>
    <mergeCell ref="CB123:CF123"/>
    <mergeCell ref="H124:M124"/>
    <mergeCell ref="N124:O124"/>
    <mergeCell ref="P124:Q124"/>
    <mergeCell ref="R124:S124"/>
    <mergeCell ref="T124:W124"/>
    <mergeCell ref="X124:AA124"/>
    <mergeCell ref="AB124:AE124"/>
    <mergeCell ref="AF124:AI124"/>
    <mergeCell ref="AJ124:AM124"/>
    <mergeCell ref="AN124:AQ124"/>
    <mergeCell ref="AR124:AU124"/>
    <mergeCell ref="AV124:AY124"/>
    <mergeCell ref="AZ124:BC124"/>
    <mergeCell ref="BD124:BG124"/>
    <mergeCell ref="BH124:BK124"/>
    <mergeCell ref="BL124:BO124"/>
    <mergeCell ref="BP124:BS124"/>
    <mergeCell ref="BT124:BW124"/>
    <mergeCell ref="BX124:CA124"/>
    <mergeCell ref="CB124:CF124"/>
    <mergeCell ref="CK124:CL124"/>
    <mergeCell ref="CM124:CN124"/>
    <mergeCell ref="H125:M125"/>
    <mergeCell ref="N125:O125"/>
    <mergeCell ref="P125:Q125"/>
    <mergeCell ref="R125:S125"/>
    <mergeCell ref="T125:W125"/>
    <mergeCell ref="X125:AA125"/>
    <mergeCell ref="AB125:AE125"/>
    <mergeCell ref="AF125:AI125"/>
    <mergeCell ref="AJ125:AM125"/>
    <mergeCell ref="AN125:AQ125"/>
    <mergeCell ref="AR125:AU125"/>
    <mergeCell ref="AV125:AY125"/>
    <mergeCell ref="AZ125:BC125"/>
    <mergeCell ref="BD125:BG125"/>
    <mergeCell ref="BH125:BK125"/>
    <mergeCell ref="BL125:BO125"/>
    <mergeCell ref="CI125:CJ125"/>
    <mergeCell ref="CK125:CL125"/>
    <mergeCell ref="CM125:CN125"/>
    <mergeCell ref="BP125:BS125"/>
    <mergeCell ref="BT125:BW125"/>
    <mergeCell ref="BX125:CA125"/>
    <mergeCell ref="CB125:CF125"/>
    <mergeCell ref="CO125:CP125"/>
    <mergeCell ref="CQ125:CR125"/>
    <mergeCell ref="CS125:CT125"/>
    <mergeCell ref="CU125:CV125"/>
    <mergeCell ref="CW125:CX125"/>
    <mergeCell ref="CY125:CZ125"/>
    <mergeCell ref="DA125:DB125"/>
    <mergeCell ref="DC125:DD125"/>
    <mergeCell ref="H126:M126"/>
    <mergeCell ref="N126:O126"/>
    <mergeCell ref="P126:Q126"/>
    <mergeCell ref="R126:S126"/>
    <mergeCell ref="T126:W126"/>
    <mergeCell ref="X126:AA126"/>
    <mergeCell ref="AB126:AE126"/>
    <mergeCell ref="AF126:AI126"/>
    <mergeCell ref="AJ126:AM126"/>
    <mergeCell ref="AN126:AQ126"/>
    <mergeCell ref="AR126:AU126"/>
    <mergeCell ref="AV126:AY126"/>
    <mergeCell ref="AZ126:BC126"/>
    <mergeCell ref="BD126:BG126"/>
    <mergeCell ref="BH126:BK126"/>
    <mergeCell ref="BL126:BO126"/>
    <mergeCell ref="BP126:BS126"/>
    <mergeCell ref="BT126:BW126"/>
    <mergeCell ref="BX126:CA126"/>
    <mergeCell ref="CB126:CF126"/>
    <mergeCell ref="E127:L127"/>
    <mergeCell ref="N127:O127"/>
    <mergeCell ref="P127:Q127"/>
    <mergeCell ref="R127:S127"/>
    <mergeCell ref="T127:W127"/>
    <mergeCell ref="X127:AA127"/>
    <mergeCell ref="AB127:AE127"/>
    <mergeCell ref="AF127:AI127"/>
    <mergeCell ref="AJ127:AM127"/>
    <mergeCell ref="AN127:AQ127"/>
    <mergeCell ref="AR127:AU127"/>
    <mergeCell ref="AV127:AY127"/>
    <mergeCell ref="AZ127:BC127"/>
    <mergeCell ref="BD127:BG127"/>
    <mergeCell ref="BH127:BK127"/>
    <mergeCell ref="BL127:BO127"/>
    <mergeCell ref="BP127:BS127"/>
    <mergeCell ref="BT127:BW127"/>
    <mergeCell ref="BX127:CA127"/>
    <mergeCell ref="CB127:CF127"/>
    <mergeCell ref="N128:O128"/>
    <mergeCell ref="P128:Q128"/>
    <mergeCell ref="R128:S128"/>
    <mergeCell ref="T128:W128"/>
    <mergeCell ref="X128:AA128"/>
    <mergeCell ref="AB128:AE128"/>
    <mergeCell ref="AF128:AI128"/>
    <mergeCell ref="AJ128:AM128"/>
    <mergeCell ref="AN128:AQ128"/>
    <mergeCell ref="AR128:AU128"/>
    <mergeCell ref="AV128:AY128"/>
    <mergeCell ref="AZ128:BC128"/>
    <mergeCell ref="BD128:BG128"/>
    <mergeCell ref="BH128:BK128"/>
    <mergeCell ref="BL128:BO128"/>
    <mergeCell ref="BP128:BS128"/>
    <mergeCell ref="BT128:BW128"/>
    <mergeCell ref="BX128:CA128"/>
    <mergeCell ref="CB128:CF128"/>
    <mergeCell ref="D129:H129"/>
    <mergeCell ref="I129:M129"/>
    <mergeCell ref="N129:O129"/>
    <mergeCell ref="P129:Q129"/>
    <mergeCell ref="R129:S129"/>
    <mergeCell ref="T129:W129"/>
    <mergeCell ref="X129:AA129"/>
    <mergeCell ref="AB129:AE129"/>
    <mergeCell ref="AF129:AI129"/>
    <mergeCell ref="AJ129:AM129"/>
    <mergeCell ref="AN129:AQ129"/>
    <mergeCell ref="AR129:AU129"/>
    <mergeCell ref="AV129:AY129"/>
    <mergeCell ref="AZ129:BC129"/>
    <mergeCell ref="BD129:BG129"/>
    <mergeCell ref="BH129:BK129"/>
    <mergeCell ref="BL129:BO129"/>
    <mergeCell ref="BP129:BS129"/>
    <mergeCell ref="BT129:BW129"/>
    <mergeCell ref="BX129:CA129"/>
    <mergeCell ref="CB129:CF129"/>
    <mergeCell ref="D130:H131"/>
    <mergeCell ref="I130:M131"/>
    <mergeCell ref="N130:O131"/>
    <mergeCell ref="P130:Q131"/>
    <mergeCell ref="R130:S131"/>
    <mergeCell ref="T130:V131"/>
    <mergeCell ref="W130:W131"/>
    <mergeCell ref="X130:Z131"/>
    <mergeCell ref="AA130:AA131"/>
    <mergeCell ref="AB130:AD131"/>
    <mergeCell ref="AE130:AE131"/>
    <mergeCell ref="AF130:AH131"/>
    <mergeCell ref="AI130:AI131"/>
    <mergeCell ref="AJ130:AL131"/>
    <mergeCell ref="AM130:AM131"/>
    <mergeCell ref="AN130:AP131"/>
    <mergeCell ref="AQ130:AQ131"/>
    <mergeCell ref="AR130:AT131"/>
    <mergeCell ref="AU130:AU131"/>
    <mergeCell ref="AV130:AX131"/>
    <mergeCell ref="AY130:AY131"/>
    <mergeCell ref="AZ130:BB131"/>
    <mergeCell ref="BC130:BC131"/>
    <mergeCell ref="BD130:BF131"/>
    <mergeCell ref="BG130:BG131"/>
    <mergeCell ref="BH130:BJ131"/>
    <mergeCell ref="BK130:BK131"/>
    <mergeCell ref="BL130:BN131"/>
    <mergeCell ref="BO130:BO131"/>
    <mergeCell ref="BP130:BS131"/>
    <mergeCell ref="BT130:BW131"/>
    <mergeCell ref="BX130:CA131"/>
    <mergeCell ref="CB130:CE131"/>
    <mergeCell ref="CF130:CF131"/>
    <mergeCell ref="I132:M132"/>
    <mergeCell ref="N132:O132"/>
    <mergeCell ref="P132:Q132"/>
    <mergeCell ref="R132:S132"/>
    <mergeCell ref="T132:W132"/>
    <mergeCell ref="X132:AA132"/>
    <mergeCell ref="AB132:AE132"/>
    <mergeCell ref="AF132:AI132"/>
    <mergeCell ref="AJ132:AM132"/>
    <mergeCell ref="AN132:AQ132"/>
    <mergeCell ref="AR132:AU132"/>
    <mergeCell ref="AV132:AY132"/>
    <mergeCell ref="AZ132:BC132"/>
    <mergeCell ref="BD132:BG132"/>
    <mergeCell ref="BH132:BK132"/>
    <mergeCell ref="BL132:BO132"/>
    <mergeCell ref="BP132:BS132"/>
    <mergeCell ref="BT132:BW132"/>
    <mergeCell ref="BX132:CA132"/>
    <mergeCell ref="CB132:CF132"/>
    <mergeCell ref="C133:C134"/>
    <mergeCell ref="D133:D134"/>
    <mergeCell ref="E133:G134"/>
    <mergeCell ref="H133:H134"/>
    <mergeCell ref="I133:M134"/>
    <mergeCell ref="N133:O134"/>
    <mergeCell ref="P133:Q134"/>
    <mergeCell ref="R133:S134"/>
    <mergeCell ref="T133:V134"/>
    <mergeCell ref="W133:W134"/>
    <mergeCell ref="X133:Z134"/>
    <mergeCell ref="AA133:AA134"/>
    <mergeCell ref="AB133:AD134"/>
    <mergeCell ref="AE133:AE134"/>
    <mergeCell ref="AF133:AH134"/>
    <mergeCell ref="AI133:AI134"/>
    <mergeCell ref="AJ133:AL134"/>
    <mergeCell ref="AM133:AM134"/>
    <mergeCell ref="AN133:AP134"/>
    <mergeCell ref="AQ133:AQ134"/>
    <mergeCell ref="AR133:AT134"/>
    <mergeCell ref="AU133:AU134"/>
    <mergeCell ref="AV133:AX134"/>
    <mergeCell ref="AY133:AY134"/>
    <mergeCell ref="AZ133:BB134"/>
    <mergeCell ref="BC133:BC134"/>
    <mergeCell ref="BD133:BF134"/>
    <mergeCell ref="BG133:BG134"/>
    <mergeCell ref="BH133:BJ134"/>
    <mergeCell ref="BK133:BK134"/>
    <mergeCell ref="BL133:BN134"/>
    <mergeCell ref="BO133:BO134"/>
    <mergeCell ref="BP133:BS134"/>
    <mergeCell ref="BT133:BW134"/>
    <mergeCell ref="BX133:CA134"/>
    <mergeCell ref="CB133:CE134"/>
    <mergeCell ref="CF133:CF134"/>
    <mergeCell ref="D135:G135"/>
    <mergeCell ref="H135:M135"/>
    <mergeCell ref="N135:O135"/>
    <mergeCell ref="P135:Q135"/>
    <mergeCell ref="R135:S135"/>
    <mergeCell ref="T135:W135"/>
    <mergeCell ref="X135:AA135"/>
    <mergeCell ref="AB135:AE135"/>
    <mergeCell ref="AF135:AI135"/>
    <mergeCell ref="AJ135:AM135"/>
    <mergeCell ref="AN135:AQ135"/>
    <mergeCell ref="AR135:AU135"/>
    <mergeCell ref="AV135:AY135"/>
    <mergeCell ref="AZ135:BC135"/>
    <mergeCell ref="BD135:BG135"/>
    <mergeCell ref="BH135:BK135"/>
    <mergeCell ref="BL135:BO135"/>
    <mergeCell ref="BP135:BS135"/>
    <mergeCell ref="BT135:BW135"/>
    <mergeCell ref="BX135:CA135"/>
    <mergeCell ref="CB135:CF135"/>
    <mergeCell ref="D136:G136"/>
    <mergeCell ref="H136:M136"/>
    <mergeCell ref="N136:O136"/>
    <mergeCell ref="P136:Q136"/>
    <mergeCell ref="R136:S136"/>
    <mergeCell ref="T136:W136"/>
    <mergeCell ref="X136:AA136"/>
    <mergeCell ref="AB136:AE136"/>
    <mergeCell ref="AF136:AI136"/>
    <mergeCell ref="AJ136:AM136"/>
    <mergeCell ref="AN136:AQ136"/>
    <mergeCell ref="AR136:AU136"/>
    <mergeCell ref="AV136:AY136"/>
    <mergeCell ref="AZ136:BC136"/>
    <mergeCell ref="BD136:BG136"/>
    <mergeCell ref="BH136:BK136"/>
    <mergeCell ref="BL136:BO136"/>
    <mergeCell ref="BP136:BS136"/>
    <mergeCell ref="BT136:BW136"/>
    <mergeCell ref="BX136:CA136"/>
    <mergeCell ref="CB136:CF136"/>
    <mergeCell ref="H137:M137"/>
    <mergeCell ref="N137:O137"/>
    <mergeCell ref="P137:Q137"/>
    <mergeCell ref="R137:S137"/>
    <mergeCell ref="T137:W137"/>
    <mergeCell ref="X137:AA137"/>
    <mergeCell ref="AB137:AE137"/>
    <mergeCell ref="AF137:AI137"/>
    <mergeCell ref="AJ137:AM137"/>
    <mergeCell ref="AN137:AQ137"/>
    <mergeCell ref="AR137:AU137"/>
    <mergeCell ref="AV137:AY137"/>
    <mergeCell ref="AZ137:BC137"/>
    <mergeCell ref="BD137:BG137"/>
    <mergeCell ref="BH137:BK137"/>
    <mergeCell ref="BL137:BO137"/>
    <mergeCell ref="BP137:BS137"/>
    <mergeCell ref="BT137:BW137"/>
    <mergeCell ref="BX137:CA137"/>
    <mergeCell ref="CB137:CF137"/>
    <mergeCell ref="H138:M138"/>
    <mergeCell ref="N138:O138"/>
    <mergeCell ref="P138:Q138"/>
    <mergeCell ref="R138:S138"/>
    <mergeCell ref="T138:W138"/>
    <mergeCell ref="X138:AA138"/>
    <mergeCell ref="AB138:AE138"/>
    <mergeCell ref="AF138:AI138"/>
    <mergeCell ref="AJ138:AM138"/>
    <mergeCell ref="AN138:AQ138"/>
    <mergeCell ref="AR138:AU138"/>
    <mergeCell ref="AV138:AY138"/>
    <mergeCell ref="AZ138:BC138"/>
    <mergeCell ref="BD138:BG138"/>
    <mergeCell ref="BH138:BK138"/>
    <mergeCell ref="BL138:BO138"/>
    <mergeCell ref="BP138:BS138"/>
    <mergeCell ref="BT138:BW138"/>
    <mergeCell ref="BX138:CA138"/>
    <mergeCell ref="CB138:CF138"/>
    <mergeCell ref="H139:M139"/>
    <mergeCell ref="N139:O139"/>
    <mergeCell ref="P139:Q139"/>
    <mergeCell ref="R139:S139"/>
    <mergeCell ref="T139:W139"/>
    <mergeCell ref="X139:AA139"/>
    <mergeCell ref="AB139:AE139"/>
    <mergeCell ref="AF139:AI139"/>
    <mergeCell ref="AJ139:AM139"/>
    <mergeCell ref="AN139:AQ139"/>
    <mergeCell ref="AR139:AU139"/>
    <mergeCell ref="AV139:AY139"/>
    <mergeCell ref="AZ139:BC139"/>
    <mergeCell ref="BD139:BG139"/>
    <mergeCell ref="BH139:BK139"/>
    <mergeCell ref="BL139:BO139"/>
    <mergeCell ref="BP139:BS139"/>
    <mergeCell ref="BT139:BW139"/>
    <mergeCell ref="BX139:CA139"/>
    <mergeCell ref="CB139:CF139"/>
    <mergeCell ref="H140:M140"/>
    <mergeCell ref="N140:O140"/>
    <mergeCell ref="P140:Q140"/>
    <mergeCell ref="R140:S140"/>
    <mergeCell ref="T140:W140"/>
    <mergeCell ref="X140:AA140"/>
    <mergeCell ref="AB140:AE140"/>
    <mergeCell ref="AF140:AI140"/>
    <mergeCell ref="AJ140:AM140"/>
    <mergeCell ref="AN140:AQ140"/>
    <mergeCell ref="AR140:AU140"/>
    <mergeCell ref="AV140:AY140"/>
    <mergeCell ref="AZ140:BC140"/>
    <mergeCell ref="BD140:BG140"/>
    <mergeCell ref="BH140:BK140"/>
    <mergeCell ref="BL140:BO140"/>
    <mergeCell ref="BP140:BS140"/>
    <mergeCell ref="BT140:BW140"/>
    <mergeCell ref="BX140:CA140"/>
    <mergeCell ref="CB140:CF140"/>
    <mergeCell ref="H141:M141"/>
    <mergeCell ref="N141:O141"/>
    <mergeCell ref="P141:Q141"/>
    <mergeCell ref="R141:S141"/>
    <mergeCell ref="T141:W141"/>
    <mergeCell ref="X141:AA141"/>
    <mergeCell ref="AB141:AE141"/>
    <mergeCell ref="AF141:AI141"/>
    <mergeCell ref="AJ141:AM141"/>
    <mergeCell ref="AN141:AQ141"/>
    <mergeCell ref="AR141:AU141"/>
    <mergeCell ref="AV141:AY141"/>
    <mergeCell ref="AZ141:BC141"/>
    <mergeCell ref="BD141:BG141"/>
    <mergeCell ref="BH141:BK141"/>
    <mergeCell ref="BL141:BO141"/>
    <mergeCell ref="BP141:BS141"/>
    <mergeCell ref="BT141:BW141"/>
    <mergeCell ref="BX141:CA141"/>
    <mergeCell ref="CB141:CF141"/>
    <mergeCell ref="H142:M142"/>
    <mergeCell ref="N142:O142"/>
    <mergeCell ref="P142:Q142"/>
    <mergeCell ref="R142:S142"/>
    <mergeCell ref="T142:W142"/>
    <mergeCell ref="X142:AA142"/>
    <mergeCell ref="AB142:AE142"/>
    <mergeCell ref="AF142:AI142"/>
    <mergeCell ref="AJ142:AM142"/>
    <mergeCell ref="AN142:AQ142"/>
    <mergeCell ref="AR142:AU142"/>
    <mergeCell ref="AV142:AY142"/>
    <mergeCell ref="AZ142:BC142"/>
    <mergeCell ref="BD142:BG142"/>
    <mergeCell ref="BH142:BK142"/>
    <mergeCell ref="BL142:BO142"/>
    <mergeCell ref="BP142:BS142"/>
    <mergeCell ref="BT142:BW142"/>
    <mergeCell ref="BX142:CA142"/>
    <mergeCell ref="CB142:CF142"/>
    <mergeCell ref="E143:L143"/>
    <mergeCell ref="N143:O143"/>
    <mergeCell ref="P143:Q143"/>
    <mergeCell ref="R143:S143"/>
    <mergeCell ref="T143:W143"/>
    <mergeCell ref="X143:AA143"/>
    <mergeCell ref="AB143:AE143"/>
    <mergeCell ref="AF143:AI143"/>
    <mergeCell ref="AJ143:AM143"/>
    <mergeCell ref="AN143:AQ143"/>
    <mergeCell ref="AR143:AU143"/>
    <mergeCell ref="AV143:AY143"/>
    <mergeCell ref="AZ143:BC143"/>
    <mergeCell ref="BD143:BG143"/>
    <mergeCell ref="BH143:BK143"/>
    <mergeCell ref="BL143:BO143"/>
    <mergeCell ref="BP143:BS143"/>
    <mergeCell ref="BT143:BW143"/>
    <mergeCell ref="BX143:CA143"/>
    <mergeCell ref="CB143:CF143"/>
    <mergeCell ref="E144:L144"/>
    <mergeCell ref="N144:O144"/>
    <mergeCell ref="P144:Q144"/>
    <mergeCell ref="R144:S144"/>
    <mergeCell ref="T144:W144"/>
    <mergeCell ref="X144:AA144"/>
    <mergeCell ref="AB144:AE144"/>
    <mergeCell ref="AF144:AI144"/>
    <mergeCell ref="AJ144:AM144"/>
    <mergeCell ref="AN144:AQ144"/>
    <mergeCell ref="AR144:AU144"/>
    <mergeCell ref="AV144:AY144"/>
    <mergeCell ref="AZ144:BC144"/>
    <mergeCell ref="BD144:BG144"/>
    <mergeCell ref="BH144:BK144"/>
    <mergeCell ref="BL144:BO144"/>
    <mergeCell ref="BP144:BS144"/>
    <mergeCell ref="BT144:BW144"/>
    <mergeCell ref="BX144:CA144"/>
    <mergeCell ref="CB144:CF144"/>
    <mergeCell ref="A145:G145"/>
    <mergeCell ref="H145:M145"/>
    <mergeCell ref="N145:O145"/>
    <mergeCell ref="P145:Q145"/>
    <mergeCell ref="R145:S145"/>
    <mergeCell ref="T145:W145"/>
    <mergeCell ref="X145:AA145"/>
    <mergeCell ref="AB145:AE145"/>
    <mergeCell ref="AF145:AI145"/>
    <mergeCell ref="AJ145:AM145"/>
    <mergeCell ref="AN145:AQ145"/>
    <mergeCell ref="AR145:AU145"/>
    <mergeCell ref="AV145:AY145"/>
    <mergeCell ref="AZ145:BC145"/>
    <mergeCell ref="BD145:BG145"/>
    <mergeCell ref="BH145:BK145"/>
    <mergeCell ref="BL145:BO145"/>
    <mergeCell ref="BP145:BS145"/>
    <mergeCell ref="BT145:BW145"/>
    <mergeCell ref="BX145:CA145"/>
    <mergeCell ref="CB145:CF145"/>
    <mergeCell ref="A146:G147"/>
    <mergeCell ref="H146:M147"/>
    <mergeCell ref="N146:O147"/>
    <mergeCell ref="P146:Q147"/>
    <mergeCell ref="R146:S147"/>
    <mergeCell ref="T146:V147"/>
    <mergeCell ref="W146:W147"/>
    <mergeCell ref="X146:Z147"/>
    <mergeCell ref="AA146:AA147"/>
    <mergeCell ref="AB146:AD147"/>
    <mergeCell ref="AE146:AE147"/>
    <mergeCell ref="AF146:AH147"/>
    <mergeCell ref="AI146:AI147"/>
    <mergeCell ref="AJ146:AL147"/>
    <mergeCell ref="AM146:AM147"/>
    <mergeCell ref="AN146:AP147"/>
    <mergeCell ref="AQ146:AQ147"/>
    <mergeCell ref="AR146:AT147"/>
    <mergeCell ref="AU146:AU147"/>
    <mergeCell ref="AV146:AX147"/>
    <mergeCell ref="AY146:AY147"/>
    <mergeCell ref="AZ146:BB147"/>
    <mergeCell ref="BC146:BC147"/>
    <mergeCell ref="BD146:BF147"/>
    <mergeCell ref="BG146:BG147"/>
    <mergeCell ref="BH146:BJ147"/>
    <mergeCell ref="BK146:BK147"/>
    <mergeCell ref="BL146:BN147"/>
    <mergeCell ref="BO146:BO147"/>
    <mergeCell ref="BP146:BS147"/>
    <mergeCell ref="BT146:BW147"/>
    <mergeCell ref="BX146:CA147"/>
    <mergeCell ref="CB146:CE147"/>
    <mergeCell ref="CF146:CF147"/>
    <mergeCell ref="A149:C149"/>
    <mergeCell ref="D149:L149"/>
    <mergeCell ref="M149:U149"/>
    <mergeCell ref="V149:AB149"/>
    <mergeCell ref="AC149:AE149"/>
    <mergeCell ref="AF149:AN149"/>
    <mergeCell ref="AO149:AW149"/>
    <mergeCell ref="AX149:BD149"/>
    <mergeCell ref="BE149:BG149"/>
    <mergeCell ref="BH149:BP149"/>
    <mergeCell ref="BQ149:BY149"/>
    <mergeCell ref="BZ149:CF149"/>
    <mergeCell ref="A150:C150"/>
    <mergeCell ref="D150:L150"/>
    <mergeCell ref="M150:U150"/>
    <mergeCell ref="V150:AB150"/>
    <mergeCell ref="AC150:AE150"/>
    <mergeCell ref="AF150:AN150"/>
    <mergeCell ref="AO150:AW150"/>
    <mergeCell ref="AX150:BD150"/>
    <mergeCell ref="BE150:BG150"/>
    <mergeCell ref="BH150:BP150"/>
    <mergeCell ref="BQ150:BY150"/>
    <mergeCell ref="BZ150:CF150"/>
    <mergeCell ref="A151:C151"/>
    <mergeCell ref="D151:L151"/>
    <mergeCell ref="M151:U151"/>
    <mergeCell ref="V151:AB151"/>
    <mergeCell ref="AC151:AE151"/>
    <mergeCell ref="AF151:AN151"/>
    <mergeCell ref="AO151:AW151"/>
    <mergeCell ref="AX151:BD151"/>
    <mergeCell ref="BE151:BG151"/>
    <mergeCell ref="BH151:BP151"/>
    <mergeCell ref="BQ151:BY151"/>
    <mergeCell ref="BZ151:CF151"/>
    <mergeCell ref="A153:C153"/>
    <mergeCell ref="F153:V153"/>
    <mergeCell ref="W153:Z153"/>
    <mergeCell ref="AA153:AM153"/>
    <mergeCell ref="AN153:AQ153"/>
    <mergeCell ref="AR153:AY153"/>
    <mergeCell ref="AZ153:BC153"/>
    <mergeCell ref="BD153:BN153"/>
    <mergeCell ref="BO153:BR153"/>
    <mergeCell ref="C154:M155"/>
    <mergeCell ref="N154:S154"/>
    <mergeCell ref="T154:CF154"/>
    <mergeCell ref="N155:O155"/>
    <mergeCell ref="P155:Q155"/>
    <mergeCell ref="R155:S155"/>
    <mergeCell ref="T155:W155"/>
    <mergeCell ref="X155:AA155"/>
    <mergeCell ref="AB155:AE155"/>
    <mergeCell ref="AF155:AI155"/>
    <mergeCell ref="AJ155:AM155"/>
    <mergeCell ref="AN155:AQ155"/>
    <mergeCell ref="AR155:AU155"/>
    <mergeCell ref="AV155:AY155"/>
    <mergeCell ref="AZ155:BC155"/>
    <mergeCell ref="BD155:BG155"/>
    <mergeCell ref="BH155:BK155"/>
    <mergeCell ref="BL155:BO155"/>
    <mergeCell ref="BP155:BQ155"/>
    <mergeCell ref="BT155:BU155"/>
    <mergeCell ref="BX155:BY155"/>
    <mergeCell ref="CB155:CF155"/>
    <mergeCell ref="CK155:CL155"/>
    <mergeCell ref="CM155:CN155"/>
    <mergeCell ref="A156:A163"/>
    <mergeCell ref="D156:G156"/>
    <mergeCell ref="H156:M156"/>
    <mergeCell ref="N156:O156"/>
    <mergeCell ref="P156:Q156"/>
    <mergeCell ref="R156:S156"/>
    <mergeCell ref="T156:W156"/>
    <mergeCell ref="X156:AA156"/>
    <mergeCell ref="AB156:AE156"/>
    <mergeCell ref="AF156:AI156"/>
    <mergeCell ref="AJ156:AM156"/>
    <mergeCell ref="AN156:AQ156"/>
    <mergeCell ref="AR156:AU156"/>
    <mergeCell ref="AV156:AY156"/>
    <mergeCell ref="AZ156:BC156"/>
    <mergeCell ref="BD156:BG156"/>
    <mergeCell ref="BH156:BK156"/>
    <mergeCell ref="BL156:BO156"/>
    <mergeCell ref="BP156:BS156"/>
    <mergeCell ref="BT156:BW156"/>
    <mergeCell ref="BX156:CA156"/>
    <mergeCell ref="CB156:CF156"/>
    <mergeCell ref="B157:B161"/>
    <mergeCell ref="D157:G157"/>
    <mergeCell ref="H157:M157"/>
    <mergeCell ref="N157:O157"/>
    <mergeCell ref="P157:Q157"/>
    <mergeCell ref="R157:S157"/>
    <mergeCell ref="T157:W157"/>
    <mergeCell ref="X157:AA157"/>
    <mergeCell ref="AB157:AE157"/>
    <mergeCell ref="AF157:AI157"/>
    <mergeCell ref="AJ157:AM157"/>
    <mergeCell ref="AN157:AQ157"/>
    <mergeCell ref="AR157:AU157"/>
    <mergeCell ref="AV157:AY157"/>
    <mergeCell ref="AZ157:BC157"/>
    <mergeCell ref="BD157:BG157"/>
    <mergeCell ref="BH157:BK157"/>
    <mergeCell ref="BL157:BO157"/>
    <mergeCell ref="BP157:BS157"/>
    <mergeCell ref="BT157:BW157"/>
    <mergeCell ref="BX157:CA157"/>
    <mergeCell ref="CB157:CF157"/>
    <mergeCell ref="H158:M158"/>
    <mergeCell ref="N158:O158"/>
    <mergeCell ref="P158:Q158"/>
    <mergeCell ref="R158:S158"/>
    <mergeCell ref="T158:W158"/>
    <mergeCell ref="X158:AA158"/>
    <mergeCell ref="AB158:AE158"/>
    <mergeCell ref="AF158:AI158"/>
    <mergeCell ref="AJ158:AM158"/>
    <mergeCell ref="AN158:AQ158"/>
    <mergeCell ref="AR158:AU158"/>
    <mergeCell ref="AV158:AY158"/>
    <mergeCell ref="AZ158:BC158"/>
    <mergeCell ref="BD158:BG158"/>
    <mergeCell ref="BH158:BK158"/>
    <mergeCell ref="BL158:BO158"/>
    <mergeCell ref="BP158:BS158"/>
    <mergeCell ref="BT158:BW158"/>
    <mergeCell ref="BX158:CA158"/>
    <mergeCell ref="CB158:CF158"/>
    <mergeCell ref="E159:L159"/>
    <mergeCell ref="N159:O159"/>
    <mergeCell ref="P159:Q159"/>
    <mergeCell ref="R159:S159"/>
    <mergeCell ref="T159:W159"/>
    <mergeCell ref="X159:AA159"/>
    <mergeCell ref="AB159:AE159"/>
    <mergeCell ref="AF159:AI159"/>
    <mergeCell ref="AJ159:AM159"/>
    <mergeCell ref="AN159:AQ159"/>
    <mergeCell ref="AR159:AU159"/>
    <mergeCell ref="AV159:AY159"/>
    <mergeCell ref="AZ159:BC159"/>
    <mergeCell ref="BD159:BG159"/>
    <mergeCell ref="BH159:BK159"/>
    <mergeCell ref="BL159:BO159"/>
    <mergeCell ref="BP159:BS159"/>
    <mergeCell ref="BT159:BW159"/>
    <mergeCell ref="BX159:CA159"/>
    <mergeCell ref="CB159:CF159"/>
    <mergeCell ref="E160:L160"/>
    <mergeCell ref="N160:O160"/>
    <mergeCell ref="P160:Q160"/>
    <mergeCell ref="R160:S160"/>
    <mergeCell ref="T160:W160"/>
    <mergeCell ref="X160:AA160"/>
    <mergeCell ref="AB160:AE160"/>
    <mergeCell ref="AF160:AI160"/>
    <mergeCell ref="AJ160:AM160"/>
    <mergeCell ref="AN160:AQ160"/>
    <mergeCell ref="AR160:AU160"/>
    <mergeCell ref="AV160:AY160"/>
    <mergeCell ref="AZ160:BC160"/>
    <mergeCell ref="BD160:BG160"/>
    <mergeCell ref="BH160:BK160"/>
    <mergeCell ref="BL160:BO160"/>
    <mergeCell ref="BP160:BS160"/>
    <mergeCell ref="BT160:BW160"/>
    <mergeCell ref="BX160:CA160"/>
    <mergeCell ref="CB160:CF160"/>
    <mergeCell ref="D161:G161"/>
    <mergeCell ref="H161:M161"/>
    <mergeCell ref="N161:O161"/>
    <mergeCell ref="P161:Q161"/>
    <mergeCell ref="R161:S161"/>
    <mergeCell ref="T161:W161"/>
    <mergeCell ref="X161:AA161"/>
    <mergeCell ref="AB161:AE161"/>
    <mergeCell ref="AF161:AI161"/>
    <mergeCell ref="AJ161:AM161"/>
    <mergeCell ref="AN161:AQ161"/>
    <mergeCell ref="AR161:AU161"/>
    <mergeCell ref="AV161:AY161"/>
    <mergeCell ref="AZ161:BC161"/>
    <mergeCell ref="BD161:BG161"/>
    <mergeCell ref="BH161:BK161"/>
    <mergeCell ref="BL161:BO161"/>
    <mergeCell ref="BP161:BS161"/>
    <mergeCell ref="BT161:BW161"/>
    <mergeCell ref="BX161:CA161"/>
    <mergeCell ref="CB161:CF161"/>
    <mergeCell ref="C162:G162"/>
    <mergeCell ref="H162:M162"/>
    <mergeCell ref="N162:O162"/>
    <mergeCell ref="P162:Q162"/>
    <mergeCell ref="R162:S162"/>
    <mergeCell ref="T162:W162"/>
    <mergeCell ref="X162:AA162"/>
    <mergeCell ref="AB162:AE162"/>
    <mergeCell ref="AF162:AI162"/>
    <mergeCell ref="AJ162:AM162"/>
    <mergeCell ref="AN162:AQ162"/>
    <mergeCell ref="AR162:AU162"/>
    <mergeCell ref="AV162:AY162"/>
    <mergeCell ref="AZ162:BC162"/>
    <mergeCell ref="BD162:BG162"/>
    <mergeCell ref="BH162:BK162"/>
    <mergeCell ref="BL162:BO162"/>
    <mergeCell ref="BP162:BS162"/>
    <mergeCell ref="BT162:BW162"/>
    <mergeCell ref="BX162:CA162"/>
    <mergeCell ref="CB162:CF162"/>
    <mergeCell ref="E163:L163"/>
    <mergeCell ref="N163:O163"/>
    <mergeCell ref="P163:Q163"/>
    <mergeCell ref="R163:S163"/>
    <mergeCell ref="T163:W163"/>
    <mergeCell ref="X163:AA163"/>
    <mergeCell ref="AB163:AE163"/>
    <mergeCell ref="AF163:AI163"/>
    <mergeCell ref="AJ163:AM163"/>
    <mergeCell ref="AN163:AQ163"/>
    <mergeCell ref="AR163:AU163"/>
    <mergeCell ref="AV163:AY163"/>
    <mergeCell ref="AZ163:BC163"/>
    <mergeCell ref="BD163:BG163"/>
    <mergeCell ref="BH163:BK163"/>
    <mergeCell ref="BL163:BO163"/>
    <mergeCell ref="BP163:BS163"/>
    <mergeCell ref="BT163:BW163"/>
    <mergeCell ref="BX163:CA163"/>
    <mergeCell ref="CB163:CF163"/>
    <mergeCell ref="E164:L164"/>
    <mergeCell ref="N164:O164"/>
    <mergeCell ref="P164:Q164"/>
    <mergeCell ref="R164:S164"/>
    <mergeCell ref="T164:W164"/>
    <mergeCell ref="X164:AA164"/>
    <mergeCell ref="AB164:AE164"/>
    <mergeCell ref="AF164:AI164"/>
    <mergeCell ref="AJ164:AM164"/>
    <mergeCell ref="AN164:AQ164"/>
    <mergeCell ref="AR164:AU164"/>
    <mergeCell ref="AV164:AY164"/>
    <mergeCell ref="AZ164:BC164"/>
    <mergeCell ref="BD164:BG164"/>
    <mergeCell ref="BH164:BK164"/>
    <mergeCell ref="BL164:BO164"/>
    <mergeCell ref="BP164:BS164"/>
    <mergeCell ref="BT164:BW164"/>
    <mergeCell ref="BX164:CA164"/>
    <mergeCell ref="CB164:CF164"/>
    <mergeCell ref="A165:B191"/>
    <mergeCell ref="D165:G165"/>
    <mergeCell ref="H165:M165"/>
    <mergeCell ref="N165:O165"/>
    <mergeCell ref="P165:Q165"/>
    <mergeCell ref="R165:S165"/>
    <mergeCell ref="T165:W165"/>
    <mergeCell ref="X165:AA165"/>
    <mergeCell ref="AB165:AE165"/>
    <mergeCell ref="AF165:AI165"/>
    <mergeCell ref="AJ165:AM165"/>
    <mergeCell ref="AN165:AQ165"/>
    <mergeCell ref="AR165:AU165"/>
    <mergeCell ref="AV165:AY165"/>
    <mergeCell ref="AZ165:BC165"/>
    <mergeCell ref="BD165:BG165"/>
    <mergeCell ref="BH165:BK165"/>
    <mergeCell ref="BL165:BO165"/>
    <mergeCell ref="BP165:BS165"/>
    <mergeCell ref="BT165:BW165"/>
    <mergeCell ref="BX165:CA165"/>
    <mergeCell ref="CB165:CF165"/>
    <mergeCell ref="D166:G166"/>
    <mergeCell ref="H166:M166"/>
    <mergeCell ref="N166:O166"/>
    <mergeCell ref="P166:Q166"/>
    <mergeCell ref="R166:S166"/>
    <mergeCell ref="T166:W166"/>
    <mergeCell ref="X166:AA166"/>
    <mergeCell ref="AB166:AE166"/>
    <mergeCell ref="AF166:AI166"/>
    <mergeCell ref="AJ166:AM166"/>
    <mergeCell ref="AN166:AQ166"/>
    <mergeCell ref="AR166:AU166"/>
    <mergeCell ref="AV166:AY166"/>
    <mergeCell ref="AZ166:BC166"/>
    <mergeCell ref="BD166:BG166"/>
    <mergeCell ref="BH166:BK166"/>
    <mergeCell ref="BL166:BO166"/>
    <mergeCell ref="BP166:BS166"/>
    <mergeCell ref="BT166:BW166"/>
    <mergeCell ref="BX166:CA166"/>
    <mergeCell ref="CB166:CF166"/>
    <mergeCell ref="D167:G167"/>
    <mergeCell ref="H167:M167"/>
    <mergeCell ref="N167:O167"/>
    <mergeCell ref="P167:Q167"/>
    <mergeCell ref="R167:S167"/>
    <mergeCell ref="T167:W167"/>
    <mergeCell ref="X167:AA167"/>
    <mergeCell ref="AB167:AE167"/>
    <mergeCell ref="AF167:AI167"/>
    <mergeCell ref="AJ167:AM167"/>
    <mergeCell ref="AN167:AQ167"/>
    <mergeCell ref="AR167:AU167"/>
    <mergeCell ref="AV167:AY167"/>
    <mergeCell ref="AZ167:BC167"/>
    <mergeCell ref="BD167:BG167"/>
    <mergeCell ref="BH167:BK167"/>
    <mergeCell ref="BL167:BO167"/>
    <mergeCell ref="BP167:BS167"/>
    <mergeCell ref="BT167:BW167"/>
    <mergeCell ref="BX167:CA167"/>
    <mergeCell ref="CB167:CF167"/>
    <mergeCell ref="H168:M168"/>
    <mergeCell ref="N168:O168"/>
    <mergeCell ref="P168:Q168"/>
    <mergeCell ref="R168:S168"/>
    <mergeCell ref="T168:W168"/>
    <mergeCell ref="X168:AA168"/>
    <mergeCell ref="AB168:AE168"/>
    <mergeCell ref="AF168:AI168"/>
    <mergeCell ref="AJ168:AM168"/>
    <mergeCell ref="AN168:AQ168"/>
    <mergeCell ref="AR168:AU168"/>
    <mergeCell ref="AV168:AY168"/>
    <mergeCell ref="AZ168:BC168"/>
    <mergeCell ref="BD168:BG168"/>
    <mergeCell ref="BH168:BK168"/>
    <mergeCell ref="BL168:BO168"/>
    <mergeCell ref="BP168:BS168"/>
    <mergeCell ref="BT168:BW168"/>
    <mergeCell ref="BX168:CA168"/>
    <mergeCell ref="CB168:CF168"/>
    <mergeCell ref="C169:G173"/>
    <mergeCell ref="H169:M169"/>
    <mergeCell ref="N169:O169"/>
    <mergeCell ref="P169:Q169"/>
    <mergeCell ref="R169:S169"/>
    <mergeCell ref="T169:W169"/>
    <mergeCell ref="X169:AA169"/>
    <mergeCell ref="AB169:AE169"/>
    <mergeCell ref="AF169:AI169"/>
    <mergeCell ref="AJ169:AM169"/>
    <mergeCell ref="AN169:AQ169"/>
    <mergeCell ref="AR169:AU169"/>
    <mergeCell ref="AV169:AY169"/>
    <mergeCell ref="AZ169:BC169"/>
    <mergeCell ref="BD169:BG169"/>
    <mergeCell ref="BH169:BK169"/>
    <mergeCell ref="BL169:BO169"/>
    <mergeCell ref="BP169:BS169"/>
    <mergeCell ref="BT169:BW169"/>
    <mergeCell ref="BX169:CA169"/>
    <mergeCell ref="CB169:CF169"/>
    <mergeCell ref="H170:M170"/>
    <mergeCell ref="N170:O170"/>
    <mergeCell ref="P170:Q170"/>
    <mergeCell ref="R170:S170"/>
    <mergeCell ref="T170:W170"/>
    <mergeCell ref="X170:AA170"/>
    <mergeCell ref="AB170:AE170"/>
    <mergeCell ref="AF170:AI170"/>
    <mergeCell ref="AJ170:AM170"/>
    <mergeCell ref="AN170:AQ170"/>
    <mergeCell ref="AR170:AU170"/>
    <mergeCell ref="AV170:AY170"/>
    <mergeCell ref="AZ170:BC170"/>
    <mergeCell ref="BD170:BG170"/>
    <mergeCell ref="BH170:BK170"/>
    <mergeCell ref="BL170:BO170"/>
    <mergeCell ref="BP170:BS170"/>
    <mergeCell ref="BT170:BW170"/>
    <mergeCell ref="BX170:CA170"/>
    <mergeCell ref="CB170:CF170"/>
    <mergeCell ref="H171:M171"/>
    <mergeCell ref="N171:O171"/>
    <mergeCell ref="P171:Q171"/>
    <mergeCell ref="R171:S171"/>
    <mergeCell ref="T171:W171"/>
    <mergeCell ref="X171:AA171"/>
    <mergeCell ref="AB171:AE171"/>
    <mergeCell ref="AF171:AI171"/>
    <mergeCell ref="AJ171:AM171"/>
    <mergeCell ref="AN171:AQ171"/>
    <mergeCell ref="AR171:AU171"/>
    <mergeCell ref="AV171:AY171"/>
    <mergeCell ref="AZ171:BC171"/>
    <mergeCell ref="BD171:BG171"/>
    <mergeCell ref="BH171:BK171"/>
    <mergeCell ref="BL171:BO171"/>
    <mergeCell ref="BP171:BS171"/>
    <mergeCell ref="BT171:BW171"/>
    <mergeCell ref="BX171:CA171"/>
    <mergeCell ref="CB171:CF171"/>
    <mergeCell ref="H172:M172"/>
    <mergeCell ref="N172:O172"/>
    <mergeCell ref="P172:Q172"/>
    <mergeCell ref="R172:S172"/>
    <mergeCell ref="T172:W172"/>
    <mergeCell ref="X172:AA172"/>
    <mergeCell ref="AB172:AE172"/>
    <mergeCell ref="AF172:AI172"/>
    <mergeCell ref="AJ172:AM172"/>
    <mergeCell ref="AN172:AQ172"/>
    <mergeCell ref="AR172:AU172"/>
    <mergeCell ref="AV172:AY172"/>
    <mergeCell ref="AZ172:BC172"/>
    <mergeCell ref="BD172:BG172"/>
    <mergeCell ref="BH172:BK172"/>
    <mergeCell ref="BL172:BO172"/>
    <mergeCell ref="BP172:BS172"/>
    <mergeCell ref="BT172:BW172"/>
    <mergeCell ref="BX172:CA172"/>
    <mergeCell ref="CB172:CF172"/>
    <mergeCell ref="CK172:CL172"/>
    <mergeCell ref="CM172:CN172"/>
    <mergeCell ref="H173:M173"/>
    <mergeCell ref="N173:O173"/>
    <mergeCell ref="P173:Q173"/>
    <mergeCell ref="R173:S173"/>
    <mergeCell ref="T173:W173"/>
    <mergeCell ref="X173:AA173"/>
    <mergeCell ref="AB173:AE173"/>
    <mergeCell ref="AF173:AI173"/>
    <mergeCell ref="AJ173:AM173"/>
    <mergeCell ref="AN173:AQ173"/>
    <mergeCell ref="AR173:AU173"/>
    <mergeCell ref="AV173:AY173"/>
    <mergeCell ref="AZ173:BC173"/>
    <mergeCell ref="BD173:BG173"/>
    <mergeCell ref="BH173:BK173"/>
    <mergeCell ref="BL173:BO173"/>
    <mergeCell ref="CI173:CJ173"/>
    <mergeCell ref="CK173:CL173"/>
    <mergeCell ref="CM173:CN173"/>
    <mergeCell ref="BP173:BS173"/>
    <mergeCell ref="BT173:BW173"/>
    <mergeCell ref="BX173:CA173"/>
    <mergeCell ref="CB173:CF173"/>
    <mergeCell ref="CO173:CP173"/>
    <mergeCell ref="CQ173:CR173"/>
    <mergeCell ref="CS173:CT173"/>
    <mergeCell ref="CU173:CV173"/>
    <mergeCell ref="CW173:CX173"/>
    <mergeCell ref="CY173:CZ173"/>
    <mergeCell ref="DA173:DB173"/>
    <mergeCell ref="DC173:DD173"/>
    <mergeCell ref="H174:M174"/>
    <mergeCell ref="N174:O174"/>
    <mergeCell ref="P174:Q174"/>
    <mergeCell ref="R174:S174"/>
    <mergeCell ref="T174:W174"/>
    <mergeCell ref="X174:AA174"/>
    <mergeCell ref="AB174:AE174"/>
    <mergeCell ref="AF174:AI174"/>
    <mergeCell ref="AJ174:AM174"/>
    <mergeCell ref="AN174:AQ174"/>
    <mergeCell ref="AR174:AU174"/>
    <mergeCell ref="AV174:AY174"/>
    <mergeCell ref="AZ174:BC174"/>
    <mergeCell ref="BD174:BG174"/>
    <mergeCell ref="BH174:BK174"/>
    <mergeCell ref="BL174:BO174"/>
    <mergeCell ref="BP174:BS174"/>
    <mergeCell ref="BT174:BW174"/>
    <mergeCell ref="BX174:CA174"/>
    <mergeCell ref="CB174:CF174"/>
    <mergeCell ref="E175:L175"/>
    <mergeCell ref="N175:O175"/>
    <mergeCell ref="P175:Q175"/>
    <mergeCell ref="R175:S175"/>
    <mergeCell ref="T175:W175"/>
    <mergeCell ref="X175:AA175"/>
    <mergeCell ref="AB175:AE175"/>
    <mergeCell ref="AF175:AI175"/>
    <mergeCell ref="AJ175:AM175"/>
    <mergeCell ref="AN175:AQ175"/>
    <mergeCell ref="AR175:AU175"/>
    <mergeCell ref="AV175:AY175"/>
    <mergeCell ref="AZ175:BC175"/>
    <mergeCell ref="BD175:BG175"/>
    <mergeCell ref="BH175:BK175"/>
    <mergeCell ref="BL175:BO175"/>
    <mergeCell ref="BP175:BS175"/>
    <mergeCell ref="BT175:BW175"/>
    <mergeCell ref="BX175:CA175"/>
    <mergeCell ref="CB175:CF175"/>
    <mergeCell ref="N176:O176"/>
    <mergeCell ref="P176:Q176"/>
    <mergeCell ref="R176:S176"/>
    <mergeCell ref="T176:W176"/>
    <mergeCell ref="X176:AA176"/>
    <mergeCell ref="AB176:AE176"/>
    <mergeCell ref="AF176:AI176"/>
    <mergeCell ref="AJ176:AM176"/>
    <mergeCell ref="AN176:AQ176"/>
    <mergeCell ref="AR176:AU176"/>
    <mergeCell ref="AV176:AY176"/>
    <mergeCell ref="AZ176:BC176"/>
    <mergeCell ref="BD176:BG176"/>
    <mergeCell ref="BH176:BK176"/>
    <mergeCell ref="BL176:BO176"/>
    <mergeCell ref="BP176:BS176"/>
    <mergeCell ref="BT176:BW176"/>
    <mergeCell ref="BX176:CA176"/>
    <mergeCell ref="CB176:CF176"/>
    <mergeCell ref="D177:H177"/>
    <mergeCell ref="I177:M177"/>
    <mergeCell ref="N177:O177"/>
    <mergeCell ref="P177:Q177"/>
    <mergeCell ref="R177:S177"/>
    <mergeCell ref="T177:W177"/>
    <mergeCell ref="X177:AA177"/>
    <mergeCell ref="AB177:AE177"/>
    <mergeCell ref="AF177:AI177"/>
    <mergeCell ref="AJ177:AM177"/>
    <mergeCell ref="AN177:AQ177"/>
    <mergeCell ref="AR177:AU177"/>
    <mergeCell ref="AV177:AY177"/>
    <mergeCell ref="AZ177:BC177"/>
    <mergeCell ref="BD177:BG177"/>
    <mergeCell ref="BH177:BK177"/>
    <mergeCell ref="BL177:BO177"/>
    <mergeCell ref="BP177:BS177"/>
    <mergeCell ref="BT177:BW177"/>
    <mergeCell ref="BX177:CA177"/>
    <mergeCell ref="CB177:CF177"/>
    <mergeCell ref="D178:H179"/>
    <mergeCell ref="I178:M179"/>
    <mergeCell ref="N178:O179"/>
    <mergeCell ref="P178:Q179"/>
    <mergeCell ref="R178:S179"/>
    <mergeCell ref="T178:V179"/>
    <mergeCell ref="W178:W179"/>
    <mergeCell ref="X178:Z179"/>
    <mergeCell ref="AA178:AA179"/>
    <mergeCell ref="AB178:AD179"/>
    <mergeCell ref="AE178:AE179"/>
    <mergeCell ref="AF178:AH179"/>
    <mergeCell ref="AI178:AI179"/>
    <mergeCell ref="AJ178:AL179"/>
    <mergeCell ref="AM178:AM179"/>
    <mergeCell ref="AN178:AP179"/>
    <mergeCell ref="AQ178:AQ179"/>
    <mergeCell ref="AR178:AT179"/>
    <mergeCell ref="AU178:AU179"/>
    <mergeCell ref="AV178:AX179"/>
    <mergeCell ref="AY178:AY179"/>
    <mergeCell ref="AZ178:BB179"/>
    <mergeCell ref="BC178:BC179"/>
    <mergeCell ref="BD178:BF179"/>
    <mergeCell ref="BG178:BG179"/>
    <mergeCell ref="BH178:BJ179"/>
    <mergeCell ref="BK178:BK179"/>
    <mergeCell ref="BL178:BN179"/>
    <mergeCell ref="BO178:BO179"/>
    <mergeCell ref="BP178:BS179"/>
    <mergeCell ref="BT178:BW179"/>
    <mergeCell ref="BX178:CA179"/>
    <mergeCell ref="CB178:CE179"/>
    <mergeCell ref="CF178:CF179"/>
    <mergeCell ref="I180:M180"/>
    <mergeCell ref="N180:O180"/>
    <mergeCell ref="P180:Q180"/>
    <mergeCell ref="R180:S180"/>
    <mergeCell ref="T180:W180"/>
    <mergeCell ref="X180:AA180"/>
    <mergeCell ref="AB180:AE180"/>
    <mergeCell ref="AF180:AI180"/>
    <mergeCell ref="AJ180:AM180"/>
    <mergeCell ref="AN180:AQ180"/>
    <mergeCell ref="AR180:AU180"/>
    <mergeCell ref="AV180:AY180"/>
    <mergeCell ref="AZ180:BC180"/>
    <mergeCell ref="BD180:BG180"/>
    <mergeCell ref="BH180:BK180"/>
    <mergeCell ref="BL180:BO180"/>
    <mergeCell ref="BP180:BS180"/>
    <mergeCell ref="BT180:BW180"/>
    <mergeCell ref="BX180:CA180"/>
    <mergeCell ref="CB180:CF180"/>
    <mergeCell ref="C181:C182"/>
    <mergeCell ref="D181:D182"/>
    <mergeCell ref="E181:G182"/>
    <mergeCell ref="H181:H182"/>
    <mergeCell ref="I181:M182"/>
    <mergeCell ref="N181:O182"/>
    <mergeCell ref="P181:Q182"/>
    <mergeCell ref="R181:S182"/>
    <mergeCell ref="T181:V182"/>
    <mergeCell ref="W181:W182"/>
    <mergeCell ref="X181:Z182"/>
    <mergeCell ref="AA181:AA182"/>
    <mergeCell ref="AB181:AD182"/>
    <mergeCell ref="AE181:AE182"/>
    <mergeCell ref="AF181:AH182"/>
    <mergeCell ref="AI181:AI182"/>
    <mergeCell ref="AJ181:AL182"/>
    <mergeCell ref="AM181:AM182"/>
    <mergeCell ref="AN181:AP182"/>
    <mergeCell ref="AQ181:AQ182"/>
    <mergeCell ref="AR181:AT182"/>
    <mergeCell ref="AU181:AU182"/>
    <mergeCell ref="AV181:AX182"/>
    <mergeCell ref="AY181:AY182"/>
    <mergeCell ref="AZ181:BB182"/>
    <mergeCell ref="BC181:BC182"/>
    <mergeCell ref="BD181:BF182"/>
    <mergeCell ref="BG181:BG182"/>
    <mergeCell ref="BH181:BJ182"/>
    <mergeCell ref="BK181:BK182"/>
    <mergeCell ref="BL181:BN182"/>
    <mergeCell ref="BO181:BO182"/>
    <mergeCell ref="BP181:BS182"/>
    <mergeCell ref="BT181:BW182"/>
    <mergeCell ref="BX181:CA182"/>
    <mergeCell ref="CB181:CE182"/>
    <mergeCell ref="CF181:CF182"/>
    <mergeCell ref="D183:G183"/>
    <mergeCell ref="H183:M183"/>
    <mergeCell ref="N183:O183"/>
    <mergeCell ref="P183:Q183"/>
    <mergeCell ref="R183:S183"/>
    <mergeCell ref="T183:W183"/>
    <mergeCell ref="X183:AA183"/>
    <mergeCell ref="AB183:AE183"/>
    <mergeCell ref="AF183:AI183"/>
    <mergeCell ref="AJ183:AM183"/>
    <mergeCell ref="AN183:AQ183"/>
    <mergeCell ref="AR183:AU183"/>
    <mergeCell ref="AV183:AY183"/>
    <mergeCell ref="AZ183:BC183"/>
    <mergeCell ref="BD183:BG183"/>
    <mergeCell ref="BH183:BK183"/>
    <mergeCell ref="BL183:BO183"/>
    <mergeCell ref="BP183:BS183"/>
    <mergeCell ref="BT183:BW183"/>
    <mergeCell ref="BX183:CA183"/>
    <mergeCell ref="CB183:CF183"/>
    <mergeCell ref="D184:G184"/>
    <mergeCell ref="H184:M184"/>
    <mergeCell ref="N184:O184"/>
    <mergeCell ref="P184:Q184"/>
    <mergeCell ref="R184:S184"/>
    <mergeCell ref="T184:W184"/>
    <mergeCell ref="X184:AA184"/>
    <mergeCell ref="AB184:AE184"/>
    <mergeCell ref="AF184:AI184"/>
    <mergeCell ref="AJ184:AM184"/>
    <mergeCell ref="AN184:AQ184"/>
    <mergeCell ref="AR184:AU184"/>
    <mergeCell ref="AV184:AY184"/>
    <mergeCell ref="AZ184:BC184"/>
    <mergeCell ref="BD184:BG184"/>
    <mergeCell ref="BH184:BK184"/>
    <mergeCell ref="BL184:BO184"/>
    <mergeCell ref="BP184:BS184"/>
    <mergeCell ref="BT184:BW184"/>
    <mergeCell ref="BX184:CA184"/>
    <mergeCell ref="CB184:CF184"/>
    <mergeCell ref="H185:M185"/>
    <mergeCell ref="N185:O185"/>
    <mergeCell ref="P185:Q185"/>
    <mergeCell ref="R185:S185"/>
    <mergeCell ref="T185:W185"/>
    <mergeCell ref="X185:AA185"/>
    <mergeCell ref="AB185:AE185"/>
    <mergeCell ref="AF185:AI185"/>
    <mergeCell ref="AJ185:AM185"/>
    <mergeCell ref="AN185:AQ185"/>
    <mergeCell ref="AR185:AU185"/>
    <mergeCell ref="AV185:AY185"/>
    <mergeCell ref="AZ185:BC185"/>
    <mergeCell ref="BD185:BG185"/>
    <mergeCell ref="BH185:BK185"/>
    <mergeCell ref="BL185:BO185"/>
    <mergeCell ref="BP185:BS185"/>
    <mergeCell ref="BT185:BW185"/>
    <mergeCell ref="BX185:CA185"/>
    <mergeCell ref="CB185:CF185"/>
    <mergeCell ref="H186:M186"/>
    <mergeCell ref="N186:O186"/>
    <mergeCell ref="P186:Q186"/>
    <mergeCell ref="R186:S186"/>
    <mergeCell ref="T186:W186"/>
    <mergeCell ref="X186:AA186"/>
    <mergeCell ref="AB186:AE186"/>
    <mergeCell ref="AF186:AI186"/>
    <mergeCell ref="AJ186:AM186"/>
    <mergeCell ref="AN186:AQ186"/>
    <mergeCell ref="AR186:AU186"/>
    <mergeCell ref="AV186:AY186"/>
    <mergeCell ref="AZ186:BC186"/>
    <mergeCell ref="BD186:BG186"/>
    <mergeCell ref="BH186:BK186"/>
    <mergeCell ref="BL186:BO186"/>
    <mergeCell ref="BP186:BS186"/>
    <mergeCell ref="BT186:BW186"/>
    <mergeCell ref="BX186:CA186"/>
    <mergeCell ref="CB186:CF186"/>
    <mergeCell ref="H187:M187"/>
    <mergeCell ref="N187:O187"/>
    <mergeCell ref="P187:Q187"/>
    <mergeCell ref="R187:S187"/>
    <mergeCell ref="T187:W187"/>
    <mergeCell ref="X187:AA187"/>
    <mergeCell ref="AB187:AE187"/>
    <mergeCell ref="AF187:AI187"/>
    <mergeCell ref="AJ187:AM187"/>
    <mergeCell ref="AN187:AQ187"/>
    <mergeCell ref="AR187:AU187"/>
    <mergeCell ref="AV187:AY187"/>
    <mergeCell ref="AZ187:BC187"/>
    <mergeCell ref="BD187:BG187"/>
    <mergeCell ref="BH187:BK187"/>
    <mergeCell ref="BL187:BO187"/>
    <mergeCell ref="BP187:BS187"/>
    <mergeCell ref="BT187:BW187"/>
    <mergeCell ref="BX187:CA187"/>
    <mergeCell ref="CB187:CF187"/>
    <mergeCell ref="H188:M188"/>
    <mergeCell ref="N188:O188"/>
    <mergeCell ref="P188:Q188"/>
    <mergeCell ref="R188:S188"/>
    <mergeCell ref="T188:W188"/>
    <mergeCell ref="X188:AA188"/>
    <mergeCell ref="AB188:AE188"/>
    <mergeCell ref="AF188:AI188"/>
    <mergeCell ref="AJ188:AM188"/>
    <mergeCell ref="AN188:AQ188"/>
    <mergeCell ref="AR188:AU188"/>
    <mergeCell ref="AV188:AY188"/>
    <mergeCell ref="AZ188:BC188"/>
    <mergeCell ref="BD188:BG188"/>
    <mergeCell ref="BH188:BK188"/>
    <mergeCell ref="BL188:BO188"/>
    <mergeCell ref="BP188:BS188"/>
    <mergeCell ref="BT188:BW188"/>
    <mergeCell ref="BX188:CA188"/>
    <mergeCell ref="CB188:CF188"/>
    <mergeCell ref="H189:M189"/>
    <mergeCell ref="N189:O189"/>
    <mergeCell ref="P189:Q189"/>
    <mergeCell ref="R189:S189"/>
    <mergeCell ref="T189:W189"/>
    <mergeCell ref="X189:AA189"/>
    <mergeCell ref="AB189:AE189"/>
    <mergeCell ref="AF189:AI189"/>
    <mergeCell ref="AJ189:AM189"/>
    <mergeCell ref="AN189:AQ189"/>
    <mergeCell ref="AR189:AU189"/>
    <mergeCell ref="AV189:AY189"/>
    <mergeCell ref="AZ189:BC189"/>
    <mergeCell ref="BD189:BG189"/>
    <mergeCell ref="BH189:BK189"/>
    <mergeCell ref="BL189:BO189"/>
    <mergeCell ref="BP189:BS189"/>
    <mergeCell ref="BT189:BW189"/>
    <mergeCell ref="BX189:CA189"/>
    <mergeCell ref="CB189:CF189"/>
    <mergeCell ref="H190:M190"/>
    <mergeCell ref="N190:O190"/>
    <mergeCell ref="P190:Q190"/>
    <mergeCell ref="R190:S190"/>
    <mergeCell ref="T190:W190"/>
    <mergeCell ref="X190:AA190"/>
    <mergeCell ref="AB190:AE190"/>
    <mergeCell ref="AF190:AI190"/>
    <mergeCell ref="AJ190:AM190"/>
    <mergeCell ref="AN190:AQ190"/>
    <mergeCell ref="AR190:AU190"/>
    <mergeCell ref="AV190:AY190"/>
    <mergeCell ref="AZ190:BC190"/>
    <mergeCell ref="BD190:BG190"/>
    <mergeCell ref="BH190:BK190"/>
    <mergeCell ref="BL190:BO190"/>
    <mergeCell ref="BP190:BS190"/>
    <mergeCell ref="BT190:BW190"/>
    <mergeCell ref="BX190:CA190"/>
    <mergeCell ref="CB190:CF190"/>
    <mergeCell ref="E191:L191"/>
    <mergeCell ref="N191:O191"/>
    <mergeCell ref="P191:Q191"/>
    <mergeCell ref="R191:S191"/>
    <mergeCell ref="T191:W191"/>
    <mergeCell ref="X191:AA191"/>
    <mergeCell ref="AB191:AE191"/>
    <mergeCell ref="AF191:AI191"/>
    <mergeCell ref="AJ191:AM191"/>
    <mergeCell ref="AN191:AQ191"/>
    <mergeCell ref="AR191:AU191"/>
    <mergeCell ref="AV191:AY191"/>
    <mergeCell ref="AZ191:BC191"/>
    <mergeCell ref="BD191:BG191"/>
    <mergeCell ref="BH191:BK191"/>
    <mergeCell ref="BL191:BO191"/>
    <mergeCell ref="BP191:BS191"/>
    <mergeCell ref="BT191:BW191"/>
    <mergeCell ref="BX191:CA191"/>
    <mergeCell ref="CB191:CF191"/>
    <mergeCell ref="E192:L192"/>
    <mergeCell ref="N192:O192"/>
    <mergeCell ref="P192:Q192"/>
    <mergeCell ref="R192:S192"/>
    <mergeCell ref="T192:W192"/>
    <mergeCell ref="X192:AA192"/>
    <mergeCell ref="AB192:AE192"/>
    <mergeCell ref="AF192:AI192"/>
    <mergeCell ref="AJ192:AM192"/>
    <mergeCell ref="AN192:AQ192"/>
    <mergeCell ref="AR192:AU192"/>
    <mergeCell ref="AV192:AY192"/>
    <mergeCell ref="AZ192:BC192"/>
    <mergeCell ref="BD192:BG192"/>
    <mergeCell ref="BH192:BK192"/>
    <mergeCell ref="BL192:BO192"/>
    <mergeCell ref="BP192:BS192"/>
    <mergeCell ref="BT192:BW192"/>
    <mergeCell ref="BX192:CA192"/>
    <mergeCell ref="CB192:CF192"/>
    <mergeCell ref="A193:G193"/>
    <mergeCell ref="H193:M193"/>
    <mergeCell ref="N193:O193"/>
    <mergeCell ref="P193:Q193"/>
    <mergeCell ref="R193:S193"/>
    <mergeCell ref="T193:W193"/>
    <mergeCell ref="X193:AA193"/>
    <mergeCell ref="AB193:AE193"/>
    <mergeCell ref="AF193:AI193"/>
    <mergeCell ref="AJ193:AM193"/>
    <mergeCell ref="AN193:AQ193"/>
    <mergeCell ref="AR193:AU193"/>
    <mergeCell ref="AV193:AY193"/>
    <mergeCell ref="AZ193:BC193"/>
    <mergeCell ref="BD193:BG193"/>
    <mergeCell ref="BH193:BK193"/>
    <mergeCell ref="BL193:BO193"/>
    <mergeCell ref="BP193:BS193"/>
    <mergeCell ref="BT193:BW193"/>
    <mergeCell ref="BX193:CA193"/>
    <mergeCell ref="CB193:CF193"/>
    <mergeCell ref="A194:G195"/>
    <mergeCell ref="H194:M195"/>
    <mergeCell ref="N194:O195"/>
    <mergeCell ref="P194:Q195"/>
    <mergeCell ref="R194:S195"/>
    <mergeCell ref="T194:V195"/>
    <mergeCell ref="W194:W195"/>
    <mergeCell ref="X194:Z195"/>
    <mergeCell ref="AA194:AA195"/>
    <mergeCell ref="AB194:AD195"/>
    <mergeCell ref="AE194:AE195"/>
    <mergeCell ref="AF194:AH195"/>
    <mergeCell ref="AI194:AI195"/>
    <mergeCell ref="AJ194:AL195"/>
    <mergeCell ref="AM194:AM195"/>
    <mergeCell ref="AN194:AP195"/>
    <mergeCell ref="AQ194:AQ195"/>
    <mergeCell ref="AR194:AT195"/>
    <mergeCell ref="AU194:AU195"/>
    <mergeCell ref="AV194:AX195"/>
    <mergeCell ref="AY194:AY195"/>
    <mergeCell ref="AZ194:BB195"/>
    <mergeCell ref="BC194:BC195"/>
    <mergeCell ref="BD194:BF195"/>
    <mergeCell ref="BG194:BG195"/>
    <mergeCell ref="BH194:BJ195"/>
    <mergeCell ref="BK194:BK195"/>
    <mergeCell ref="BL194:BN195"/>
    <mergeCell ref="BO194:BO195"/>
    <mergeCell ref="BP194:BS195"/>
    <mergeCell ref="BT194:BW195"/>
    <mergeCell ref="BX194:CA195"/>
    <mergeCell ref="CB194:CE195"/>
    <mergeCell ref="CF194:CF195"/>
    <mergeCell ref="A197:C197"/>
    <mergeCell ref="D197:L197"/>
    <mergeCell ref="M197:U197"/>
    <mergeCell ref="V197:AB197"/>
    <mergeCell ref="AC197:AE197"/>
    <mergeCell ref="AF197:AN197"/>
    <mergeCell ref="AO197:AW197"/>
    <mergeCell ref="AX197:BD197"/>
    <mergeCell ref="BE197:BG197"/>
    <mergeCell ref="BH197:BP197"/>
    <mergeCell ref="BQ197:BY197"/>
    <mergeCell ref="BZ197:CF197"/>
    <mergeCell ref="A198:C198"/>
    <mergeCell ref="D198:L198"/>
    <mergeCell ref="M198:U198"/>
    <mergeCell ref="V198:AB198"/>
    <mergeCell ref="AC198:AE198"/>
    <mergeCell ref="AF198:AN198"/>
    <mergeCell ref="AO198:AW198"/>
    <mergeCell ref="AX198:BD198"/>
    <mergeCell ref="BE198:BG198"/>
    <mergeCell ref="BH198:BP198"/>
    <mergeCell ref="BQ198:BY198"/>
    <mergeCell ref="BZ198:CF198"/>
    <mergeCell ref="A199:C199"/>
    <mergeCell ref="D199:L199"/>
    <mergeCell ref="M199:U199"/>
    <mergeCell ref="V199:AB199"/>
    <mergeCell ref="AC199:AE199"/>
    <mergeCell ref="AF199:AN199"/>
    <mergeCell ref="AO199:AW199"/>
    <mergeCell ref="AX199:BD199"/>
    <mergeCell ref="BE199:BG199"/>
    <mergeCell ref="BH199:BP199"/>
    <mergeCell ref="BQ199:BY199"/>
    <mergeCell ref="BZ199:CF199"/>
    <mergeCell ref="A201:C201"/>
    <mergeCell ref="F201:V201"/>
    <mergeCell ref="W201:Z201"/>
    <mergeCell ref="AA201:AM201"/>
    <mergeCell ref="AN201:AQ201"/>
    <mergeCell ref="AR201:AY201"/>
    <mergeCell ref="AZ201:BC201"/>
    <mergeCell ref="BD201:BN201"/>
    <mergeCell ref="BO201:BR201"/>
    <mergeCell ref="C202:M203"/>
    <mergeCell ref="N202:S202"/>
    <mergeCell ref="T202:CF202"/>
    <mergeCell ref="N203:O203"/>
    <mergeCell ref="P203:Q203"/>
    <mergeCell ref="R203:S203"/>
    <mergeCell ref="T203:W203"/>
    <mergeCell ref="X203:AA203"/>
    <mergeCell ref="AB203:AE203"/>
    <mergeCell ref="AF203:AI203"/>
    <mergeCell ref="AJ203:AM203"/>
    <mergeCell ref="AN203:AQ203"/>
    <mergeCell ref="AR203:AU203"/>
    <mergeCell ref="AV203:AY203"/>
    <mergeCell ref="AZ203:BC203"/>
    <mergeCell ref="BD203:BG203"/>
    <mergeCell ref="BH203:BK203"/>
    <mergeCell ref="BL203:BO203"/>
    <mergeCell ref="BP203:BQ203"/>
    <mergeCell ref="BT203:BU203"/>
    <mergeCell ref="BX203:BY203"/>
    <mergeCell ref="CB203:CF203"/>
    <mergeCell ref="CK203:CL203"/>
    <mergeCell ref="CM203:CN203"/>
    <mergeCell ref="A204:A211"/>
    <mergeCell ref="D204:G204"/>
    <mergeCell ref="H204:M204"/>
    <mergeCell ref="N204:O204"/>
    <mergeCell ref="P204:Q204"/>
    <mergeCell ref="R204:S204"/>
    <mergeCell ref="T204:W204"/>
    <mergeCell ref="X204:AA204"/>
    <mergeCell ref="AB204:AE204"/>
    <mergeCell ref="AF204:AI204"/>
    <mergeCell ref="AJ204:AM204"/>
    <mergeCell ref="AN204:AQ204"/>
    <mergeCell ref="AR204:AU204"/>
    <mergeCell ref="AV204:AY204"/>
    <mergeCell ref="AZ204:BC204"/>
    <mergeCell ref="BD204:BG204"/>
    <mergeCell ref="BH204:BK204"/>
    <mergeCell ref="BL204:BO204"/>
    <mergeCell ref="BP204:BS204"/>
    <mergeCell ref="BT204:BW204"/>
    <mergeCell ref="BX204:CA204"/>
    <mergeCell ref="CB204:CF204"/>
    <mergeCell ref="B205:B209"/>
    <mergeCell ref="D205:G205"/>
    <mergeCell ref="H205:M205"/>
    <mergeCell ref="N205:O205"/>
    <mergeCell ref="P205:Q205"/>
    <mergeCell ref="R205:S205"/>
    <mergeCell ref="T205:W205"/>
    <mergeCell ref="X205:AA205"/>
    <mergeCell ref="AB205:AE205"/>
    <mergeCell ref="AF205:AI205"/>
    <mergeCell ref="AJ205:AM205"/>
    <mergeCell ref="AN205:AQ205"/>
    <mergeCell ref="AR205:AU205"/>
    <mergeCell ref="AV205:AY205"/>
    <mergeCell ref="AZ205:BC205"/>
    <mergeCell ref="BD205:BG205"/>
    <mergeCell ref="BH205:BK205"/>
    <mergeCell ref="BL205:BO205"/>
    <mergeCell ref="BP205:BS205"/>
    <mergeCell ref="BT205:BW205"/>
    <mergeCell ref="BX205:CA205"/>
    <mergeCell ref="CB205:CF205"/>
    <mergeCell ref="H206:M206"/>
    <mergeCell ref="N206:O206"/>
    <mergeCell ref="P206:Q206"/>
    <mergeCell ref="R206:S206"/>
    <mergeCell ref="T206:W206"/>
    <mergeCell ref="X206:AA206"/>
    <mergeCell ref="AB206:AE206"/>
    <mergeCell ref="AF206:AI206"/>
    <mergeCell ref="AJ206:AM206"/>
    <mergeCell ref="AN206:AQ206"/>
    <mergeCell ref="AR206:AU206"/>
    <mergeCell ref="AV206:AY206"/>
    <mergeCell ref="AZ206:BC206"/>
    <mergeCell ref="BD206:BG206"/>
    <mergeCell ref="BH206:BK206"/>
    <mergeCell ref="BL206:BO206"/>
    <mergeCell ref="BP206:BS206"/>
    <mergeCell ref="BT206:BW206"/>
    <mergeCell ref="BX206:CA206"/>
    <mergeCell ref="CB206:CF206"/>
    <mergeCell ref="E207:L207"/>
    <mergeCell ref="N207:O207"/>
    <mergeCell ref="P207:Q207"/>
    <mergeCell ref="R207:S207"/>
    <mergeCell ref="T207:W207"/>
    <mergeCell ref="X207:AA207"/>
    <mergeCell ref="AB207:AE207"/>
    <mergeCell ref="AF207:AI207"/>
    <mergeCell ref="AJ207:AM207"/>
    <mergeCell ref="AN207:AQ207"/>
    <mergeCell ref="AR207:AU207"/>
    <mergeCell ref="AV207:AY207"/>
    <mergeCell ref="AZ207:BC207"/>
    <mergeCell ref="BD207:BG207"/>
    <mergeCell ref="BH207:BK207"/>
    <mergeCell ref="BL207:BO207"/>
    <mergeCell ref="BP207:BS207"/>
    <mergeCell ref="BT207:BW207"/>
    <mergeCell ref="BX207:CA207"/>
    <mergeCell ref="CB207:CF207"/>
    <mergeCell ref="E208:L208"/>
    <mergeCell ref="N208:O208"/>
    <mergeCell ref="P208:Q208"/>
    <mergeCell ref="R208:S208"/>
    <mergeCell ref="T208:W208"/>
    <mergeCell ref="X208:AA208"/>
    <mergeCell ref="AB208:AE208"/>
    <mergeCell ref="AF208:AI208"/>
    <mergeCell ref="AJ208:AM208"/>
    <mergeCell ref="AN208:AQ208"/>
    <mergeCell ref="AR208:AU208"/>
    <mergeCell ref="AV208:AY208"/>
    <mergeCell ref="AZ208:BC208"/>
    <mergeCell ref="BD208:BG208"/>
    <mergeCell ref="BH208:BK208"/>
    <mergeCell ref="BL208:BO208"/>
    <mergeCell ref="BP208:BS208"/>
    <mergeCell ref="BT208:BW208"/>
    <mergeCell ref="BX208:CA208"/>
    <mergeCell ref="CB208:CF208"/>
    <mergeCell ref="D209:G209"/>
    <mergeCell ref="H209:M209"/>
    <mergeCell ref="N209:O209"/>
    <mergeCell ref="P209:Q209"/>
    <mergeCell ref="R209:S209"/>
    <mergeCell ref="T209:W209"/>
    <mergeCell ref="X209:AA209"/>
    <mergeCell ref="AB209:AE209"/>
    <mergeCell ref="AF209:AI209"/>
    <mergeCell ref="AJ209:AM209"/>
    <mergeCell ref="AN209:AQ209"/>
    <mergeCell ref="AR209:AU209"/>
    <mergeCell ref="AV209:AY209"/>
    <mergeCell ref="AZ209:BC209"/>
    <mergeCell ref="BD209:BG209"/>
    <mergeCell ref="BH209:BK209"/>
    <mergeCell ref="BL209:BO209"/>
    <mergeCell ref="BP209:BS209"/>
    <mergeCell ref="BT209:BW209"/>
    <mergeCell ref="BX209:CA209"/>
    <mergeCell ref="CB209:CF209"/>
    <mergeCell ref="C210:G210"/>
    <mergeCell ref="H210:M210"/>
    <mergeCell ref="N210:O210"/>
    <mergeCell ref="P210:Q210"/>
    <mergeCell ref="R210:S210"/>
    <mergeCell ref="T210:W210"/>
    <mergeCell ref="X210:AA210"/>
    <mergeCell ref="AB210:AE210"/>
    <mergeCell ref="AF210:AI210"/>
    <mergeCell ref="AJ210:AM210"/>
    <mergeCell ref="AN210:AQ210"/>
    <mergeCell ref="AR210:AU210"/>
    <mergeCell ref="AV210:AY210"/>
    <mergeCell ref="AZ210:BC210"/>
    <mergeCell ref="BD210:BG210"/>
    <mergeCell ref="BH210:BK210"/>
    <mergeCell ref="BL210:BO210"/>
    <mergeCell ref="BP210:BS210"/>
    <mergeCell ref="BT210:BW210"/>
    <mergeCell ref="BX210:CA210"/>
    <mergeCell ref="CB210:CF210"/>
    <mergeCell ref="E211:L211"/>
    <mergeCell ref="N211:O211"/>
    <mergeCell ref="P211:Q211"/>
    <mergeCell ref="R211:S211"/>
    <mergeCell ref="T211:W211"/>
    <mergeCell ref="X211:AA211"/>
    <mergeCell ref="AB211:AE211"/>
    <mergeCell ref="AF211:AI211"/>
    <mergeCell ref="AJ211:AM211"/>
    <mergeCell ref="AN211:AQ211"/>
    <mergeCell ref="AR211:AU211"/>
    <mergeCell ref="AV211:AY211"/>
    <mergeCell ref="AZ211:BC211"/>
    <mergeCell ref="BD211:BG211"/>
    <mergeCell ref="BH211:BK211"/>
    <mergeCell ref="BL211:BO211"/>
    <mergeCell ref="BP211:BS211"/>
    <mergeCell ref="BT211:BW211"/>
    <mergeCell ref="BX211:CA211"/>
    <mergeCell ref="CB211:CF211"/>
    <mergeCell ref="E212:L212"/>
    <mergeCell ref="N212:O212"/>
    <mergeCell ref="P212:Q212"/>
    <mergeCell ref="R212:S212"/>
    <mergeCell ref="T212:W212"/>
    <mergeCell ref="X212:AA212"/>
    <mergeCell ref="AB212:AE212"/>
    <mergeCell ref="AF212:AI212"/>
    <mergeCell ref="AJ212:AM212"/>
    <mergeCell ref="AN212:AQ212"/>
    <mergeCell ref="AR212:AU212"/>
    <mergeCell ref="AV212:AY212"/>
    <mergeCell ref="AZ212:BC212"/>
    <mergeCell ref="BD212:BG212"/>
    <mergeCell ref="BH212:BK212"/>
    <mergeCell ref="BL212:BO212"/>
    <mergeCell ref="BP212:BS212"/>
    <mergeCell ref="BT212:BW212"/>
    <mergeCell ref="BX212:CA212"/>
    <mergeCell ref="CB212:CF212"/>
    <mergeCell ref="A213:B239"/>
    <mergeCell ref="D213:G213"/>
    <mergeCell ref="H213:M213"/>
    <mergeCell ref="N213:O213"/>
    <mergeCell ref="P213:Q213"/>
    <mergeCell ref="R213:S213"/>
    <mergeCell ref="T213:W213"/>
    <mergeCell ref="X213:AA213"/>
    <mergeCell ref="AB213:AE213"/>
    <mergeCell ref="AF213:AI213"/>
    <mergeCell ref="AJ213:AM213"/>
    <mergeCell ref="AN213:AQ213"/>
    <mergeCell ref="AR213:AU213"/>
    <mergeCell ref="AV213:AY213"/>
    <mergeCell ref="AZ213:BC213"/>
    <mergeCell ref="BD213:BG213"/>
    <mergeCell ref="BH213:BK213"/>
    <mergeCell ref="BL213:BO213"/>
    <mergeCell ref="BP213:BS213"/>
    <mergeCell ref="BT213:BW213"/>
    <mergeCell ref="BX213:CA213"/>
    <mergeCell ref="CB213:CF213"/>
    <mergeCell ref="D214:G214"/>
    <mergeCell ref="H214:M214"/>
    <mergeCell ref="N214:O214"/>
    <mergeCell ref="P214:Q214"/>
    <mergeCell ref="R214:S214"/>
    <mergeCell ref="T214:W214"/>
    <mergeCell ref="X214:AA214"/>
    <mergeCell ref="AB214:AE214"/>
    <mergeCell ref="AF214:AI214"/>
    <mergeCell ref="AJ214:AM214"/>
    <mergeCell ref="AN214:AQ214"/>
    <mergeCell ref="AR214:AU214"/>
    <mergeCell ref="AV214:AY214"/>
    <mergeCell ref="AZ214:BC214"/>
    <mergeCell ref="BD214:BG214"/>
    <mergeCell ref="BH214:BK214"/>
    <mergeCell ref="BL214:BO214"/>
    <mergeCell ref="BP214:BS214"/>
    <mergeCell ref="BT214:BW214"/>
    <mergeCell ref="BX214:CA214"/>
    <mergeCell ref="CB214:CF214"/>
    <mergeCell ref="D215:G215"/>
    <mergeCell ref="H215:M215"/>
    <mergeCell ref="N215:O215"/>
    <mergeCell ref="P215:Q215"/>
    <mergeCell ref="R215:S215"/>
    <mergeCell ref="T215:W215"/>
    <mergeCell ref="X215:AA215"/>
    <mergeCell ref="AB215:AE215"/>
    <mergeCell ref="AF215:AI215"/>
    <mergeCell ref="AJ215:AM215"/>
    <mergeCell ref="AN215:AQ215"/>
    <mergeCell ref="AR215:AU215"/>
    <mergeCell ref="AV215:AY215"/>
    <mergeCell ref="AZ215:BC215"/>
    <mergeCell ref="BD215:BG215"/>
    <mergeCell ref="BH215:BK215"/>
    <mergeCell ref="BL215:BO215"/>
    <mergeCell ref="BP215:BS215"/>
    <mergeCell ref="BT215:BW215"/>
    <mergeCell ref="BX215:CA215"/>
    <mergeCell ref="CB215:CF215"/>
    <mergeCell ref="H216:M216"/>
    <mergeCell ref="N216:O216"/>
    <mergeCell ref="P216:Q216"/>
    <mergeCell ref="R216:S216"/>
    <mergeCell ref="T216:W216"/>
    <mergeCell ref="X216:AA216"/>
    <mergeCell ref="AB216:AE216"/>
    <mergeCell ref="AF216:AI216"/>
    <mergeCell ref="AJ216:AM216"/>
    <mergeCell ref="AN216:AQ216"/>
    <mergeCell ref="AR216:AU216"/>
    <mergeCell ref="AV216:AY216"/>
    <mergeCell ref="AZ216:BC216"/>
    <mergeCell ref="BD216:BG216"/>
    <mergeCell ref="BH216:BK216"/>
    <mergeCell ref="BL216:BO216"/>
    <mergeCell ref="BP216:BS216"/>
    <mergeCell ref="BT216:BW216"/>
    <mergeCell ref="BX216:CA216"/>
    <mergeCell ref="CB216:CF216"/>
    <mergeCell ref="C217:G221"/>
    <mergeCell ref="H217:M217"/>
    <mergeCell ref="N217:O217"/>
    <mergeCell ref="P217:Q217"/>
    <mergeCell ref="R217:S217"/>
    <mergeCell ref="T217:W217"/>
    <mergeCell ref="X217:AA217"/>
    <mergeCell ref="AB217:AE217"/>
    <mergeCell ref="AF217:AI217"/>
    <mergeCell ref="AJ217:AM217"/>
    <mergeCell ref="AN217:AQ217"/>
    <mergeCell ref="AR217:AU217"/>
    <mergeCell ref="AV217:AY217"/>
    <mergeCell ref="AZ217:BC217"/>
    <mergeCell ref="BD217:BG217"/>
    <mergeCell ref="BH217:BK217"/>
    <mergeCell ref="BL217:BO217"/>
    <mergeCell ref="BP217:BS217"/>
    <mergeCell ref="BT217:BW217"/>
    <mergeCell ref="BX217:CA217"/>
    <mergeCell ref="CB217:CF217"/>
    <mergeCell ref="H218:M218"/>
    <mergeCell ref="N218:O218"/>
    <mergeCell ref="P218:Q218"/>
    <mergeCell ref="R218:S218"/>
    <mergeCell ref="T218:W218"/>
    <mergeCell ref="X218:AA218"/>
    <mergeCell ref="AB218:AE218"/>
    <mergeCell ref="AF218:AI218"/>
    <mergeCell ref="AJ218:AM218"/>
    <mergeCell ref="AN218:AQ218"/>
    <mergeCell ref="AR218:AU218"/>
    <mergeCell ref="AV218:AY218"/>
    <mergeCell ref="AZ218:BC218"/>
    <mergeCell ref="BD218:BG218"/>
    <mergeCell ref="BH218:BK218"/>
    <mergeCell ref="BL218:BO218"/>
    <mergeCell ref="BP218:BS218"/>
    <mergeCell ref="BT218:BW218"/>
    <mergeCell ref="BX218:CA218"/>
    <mergeCell ref="CB218:CF218"/>
    <mergeCell ref="H219:M219"/>
    <mergeCell ref="N219:O219"/>
    <mergeCell ref="P219:Q219"/>
    <mergeCell ref="R219:S219"/>
    <mergeCell ref="T219:W219"/>
    <mergeCell ref="X219:AA219"/>
    <mergeCell ref="AB219:AE219"/>
    <mergeCell ref="AF219:AI219"/>
    <mergeCell ref="AJ219:AM219"/>
    <mergeCell ref="AN219:AQ219"/>
    <mergeCell ref="AR219:AU219"/>
    <mergeCell ref="AV219:AY219"/>
    <mergeCell ref="AZ219:BC219"/>
    <mergeCell ref="BD219:BG219"/>
    <mergeCell ref="BH219:BK219"/>
    <mergeCell ref="BL219:BO219"/>
    <mergeCell ref="BP219:BS219"/>
    <mergeCell ref="BT219:BW219"/>
    <mergeCell ref="BX219:CA219"/>
    <mergeCell ref="CB219:CF219"/>
    <mergeCell ref="H220:M220"/>
    <mergeCell ref="N220:O220"/>
    <mergeCell ref="P220:Q220"/>
    <mergeCell ref="R220:S220"/>
    <mergeCell ref="T220:W220"/>
    <mergeCell ref="X220:AA220"/>
    <mergeCell ref="AB220:AE220"/>
    <mergeCell ref="AF220:AI220"/>
    <mergeCell ref="AJ220:AM220"/>
    <mergeCell ref="AN220:AQ220"/>
    <mergeCell ref="AR220:AU220"/>
    <mergeCell ref="AV220:AY220"/>
    <mergeCell ref="AZ220:BC220"/>
    <mergeCell ref="BD220:BG220"/>
    <mergeCell ref="BH220:BK220"/>
    <mergeCell ref="BL220:BO220"/>
    <mergeCell ref="BP220:BS220"/>
    <mergeCell ref="BT220:BW220"/>
    <mergeCell ref="BX220:CA220"/>
    <mergeCell ref="CB220:CF220"/>
    <mergeCell ref="CK220:CL220"/>
    <mergeCell ref="CM220:CN220"/>
    <mergeCell ref="H221:M221"/>
    <mergeCell ref="N221:O221"/>
    <mergeCell ref="P221:Q221"/>
    <mergeCell ref="R221:S221"/>
    <mergeCell ref="T221:W221"/>
    <mergeCell ref="X221:AA221"/>
    <mergeCell ref="AB221:AE221"/>
    <mergeCell ref="AF221:AI221"/>
    <mergeCell ref="AJ221:AM221"/>
    <mergeCell ref="AN221:AQ221"/>
    <mergeCell ref="AR221:AU221"/>
    <mergeCell ref="AV221:AY221"/>
    <mergeCell ref="AZ221:BC221"/>
    <mergeCell ref="BD221:BG221"/>
    <mergeCell ref="BH221:BK221"/>
    <mergeCell ref="BL221:BO221"/>
    <mergeCell ref="CI221:CJ221"/>
    <mergeCell ref="CK221:CL221"/>
    <mergeCell ref="CM221:CN221"/>
    <mergeCell ref="BP221:BS221"/>
    <mergeCell ref="BT221:BW221"/>
    <mergeCell ref="BX221:CA221"/>
    <mergeCell ref="CB221:CF221"/>
    <mergeCell ref="CO221:CP221"/>
    <mergeCell ref="CQ221:CR221"/>
    <mergeCell ref="CS221:CT221"/>
    <mergeCell ref="CU221:CV221"/>
    <mergeCell ref="CW221:CX221"/>
    <mergeCell ref="CY221:CZ221"/>
    <mergeCell ref="DA221:DB221"/>
    <mergeCell ref="DC221:DD221"/>
    <mergeCell ref="H222:M222"/>
    <mergeCell ref="N222:O222"/>
    <mergeCell ref="P222:Q222"/>
    <mergeCell ref="R222:S222"/>
    <mergeCell ref="T222:W222"/>
    <mergeCell ref="X222:AA222"/>
    <mergeCell ref="AB222:AE222"/>
    <mergeCell ref="AF222:AI222"/>
    <mergeCell ref="AJ222:AM222"/>
    <mergeCell ref="AN222:AQ222"/>
    <mergeCell ref="AR222:AU222"/>
    <mergeCell ref="AV222:AY222"/>
    <mergeCell ref="AZ222:BC222"/>
    <mergeCell ref="BD222:BG222"/>
    <mergeCell ref="BH222:BK222"/>
    <mergeCell ref="BL222:BO222"/>
    <mergeCell ref="BP222:BS222"/>
    <mergeCell ref="BT222:BW222"/>
    <mergeCell ref="BX222:CA222"/>
    <mergeCell ref="CB222:CF222"/>
    <mergeCell ref="E223:L223"/>
    <mergeCell ref="N223:O223"/>
    <mergeCell ref="P223:Q223"/>
    <mergeCell ref="R223:S223"/>
    <mergeCell ref="T223:W223"/>
    <mergeCell ref="X223:AA223"/>
    <mergeCell ref="AB223:AE223"/>
    <mergeCell ref="AF223:AI223"/>
    <mergeCell ref="AJ223:AM223"/>
    <mergeCell ref="AN223:AQ223"/>
    <mergeCell ref="AR223:AU223"/>
    <mergeCell ref="AV223:AY223"/>
    <mergeCell ref="AZ223:BC223"/>
    <mergeCell ref="BD223:BG223"/>
    <mergeCell ref="BH223:BK223"/>
    <mergeCell ref="BL223:BO223"/>
    <mergeCell ref="BP223:BS223"/>
    <mergeCell ref="BT223:BW223"/>
    <mergeCell ref="BX223:CA223"/>
    <mergeCell ref="CB223:CF223"/>
    <mergeCell ref="N224:O224"/>
    <mergeCell ref="P224:Q224"/>
    <mergeCell ref="R224:S224"/>
    <mergeCell ref="T224:W224"/>
    <mergeCell ref="X224:AA224"/>
    <mergeCell ref="AB224:AE224"/>
    <mergeCell ref="AF224:AI224"/>
    <mergeCell ref="AJ224:AM224"/>
    <mergeCell ref="AN224:AQ224"/>
    <mergeCell ref="AR224:AU224"/>
    <mergeCell ref="AV224:AY224"/>
    <mergeCell ref="AZ224:BC224"/>
    <mergeCell ref="BD224:BG224"/>
    <mergeCell ref="BH224:BK224"/>
    <mergeCell ref="BL224:BO224"/>
    <mergeCell ref="BP224:BS224"/>
    <mergeCell ref="BT224:BW224"/>
    <mergeCell ref="BX224:CA224"/>
    <mergeCell ref="CB224:CF224"/>
    <mergeCell ref="D225:H225"/>
    <mergeCell ref="I225:M225"/>
    <mergeCell ref="N225:O225"/>
    <mergeCell ref="P225:Q225"/>
    <mergeCell ref="R225:S225"/>
    <mergeCell ref="T225:W225"/>
    <mergeCell ref="X225:AA225"/>
    <mergeCell ref="AB225:AE225"/>
    <mergeCell ref="AF225:AI225"/>
    <mergeCell ref="AJ225:AM225"/>
    <mergeCell ref="AN225:AQ225"/>
    <mergeCell ref="AR225:AU225"/>
    <mergeCell ref="AV225:AY225"/>
    <mergeCell ref="AZ225:BC225"/>
    <mergeCell ref="BD225:BG225"/>
    <mergeCell ref="BH225:BK225"/>
    <mergeCell ref="BL225:BO225"/>
    <mergeCell ref="BP225:BS225"/>
    <mergeCell ref="BT225:BW225"/>
    <mergeCell ref="BX225:CA225"/>
    <mergeCell ref="CB225:CF225"/>
    <mergeCell ref="D226:H227"/>
    <mergeCell ref="I226:M227"/>
    <mergeCell ref="N226:O227"/>
    <mergeCell ref="P226:Q227"/>
    <mergeCell ref="R226:S227"/>
    <mergeCell ref="T226:V227"/>
    <mergeCell ref="W226:W227"/>
    <mergeCell ref="X226:Z227"/>
    <mergeCell ref="AA226:AA227"/>
    <mergeCell ref="AB226:AD227"/>
    <mergeCell ref="AE226:AE227"/>
    <mergeCell ref="AF226:AH227"/>
    <mergeCell ref="AI226:AI227"/>
    <mergeCell ref="AJ226:AL227"/>
    <mergeCell ref="AM226:AM227"/>
    <mergeCell ref="AN226:AP227"/>
    <mergeCell ref="AQ226:AQ227"/>
    <mergeCell ref="AR226:AT227"/>
    <mergeCell ref="AU226:AU227"/>
    <mergeCell ref="AV226:AX227"/>
    <mergeCell ref="AY226:AY227"/>
    <mergeCell ref="AZ226:BB227"/>
    <mergeCell ref="BC226:BC227"/>
    <mergeCell ref="BD226:BF227"/>
    <mergeCell ref="BG226:BG227"/>
    <mergeCell ref="BH226:BJ227"/>
    <mergeCell ref="BK226:BK227"/>
    <mergeCell ref="BL226:BN227"/>
    <mergeCell ref="BO226:BO227"/>
    <mergeCell ref="BP226:BS227"/>
    <mergeCell ref="BT226:BW227"/>
    <mergeCell ref="BX226:CA227"/>
    <mergeCell ref="CB226:CE227"/>
    <mergeCell ref="CF226:CF227"/>
    <mergeCell ref="I228:M228"/>
    <mergeCell ref="N228:O228"/>
    <mergeCell ref="P228:Q228"/>
    <mergeCell ref="R228:S228"/>
    <mergeCell ref="T228:W228"/>
    <mergeCell ref="X228:AA228"/>
    <mergeCell ref="AB228:AE228"/>
    <mergeCell ref="AF228:AI228"/>
    <mergeCell ref="AJ228:AM228"/>
    <mergeCell ref="AN228:AQ228"/>
    <mergeCell ref="AR228:AU228"/>
    <mergeCell ref="AV228:AY228"/>
    <mergeCell ref="AZ228:BC228"/>
    <mergeCell ref="BD228:BG228"/>
    <mergeCell ref="BH228:BK228"/>
    <mergeCell ref="BL228:BO228"/>
    <mergeCell ref="BP228:BS228"/>
    <mergeCell ref="BT228:BW228"/>
    <mergeCell ref="BX228:CA228"/>
    <mergeCell ref="CB228:CF228"/>
    <mergeCell ref="C229:C230"/>
    <mergeCell ref="D229:D230"/>
    <mergeCell ref="E229:G230"/>
    <mergeCell ref="H229:H230"/>
    <mergeCell ref="I229:M230"/>
    <mergeCell ref="N229:O230"/>
    <mergeCell ref="P229:Q230"/>
    <mergeCell ref="R229:S230"/>
    <mergeCell ref="T229:V230"/>
    <mergeCell ref="W229:W230"/>
    <mergeCell ref="X229:Z230"/>
    <mergeCell ref="AA229:AA230"/>
    <mergeCell ref="AB229:AD230"/>
    <mergeCell ref="AE229:AE230"/>
    <mergeCell ref="AF229:AH230"/>
    <mergeCell ref="AI229:AI230"/>
    <mergeCell ref="AJ229:AL230"/>
    <mergeCell ref="AM229:AM230"/>
    <mergeCell ref="AN229:AP230"/>
    <mergeCell ref="AQ229:AQ230"/>
    <mergeCell ref="AR229:AT230"/>
    <mergeCell ref="AU229:AU230"/>
    <mergeCell ref="AV229:AX230"/>
    <mergeCell ref="AY229:AY230"/>
    <mergeCell ref="AZ229:BB230"/>
    <mergeCell ref="BC229:BC230"/>
    <mergeCell ref="BD229:BF230"/>
    <mergeCell ref="BG229:BG230"/>
    <mergeCell ref="BH229:BJ230"/>
    <mergeCell ref="BK229:BK230"/>
    <mergeCell ref="BL229:BN230"/>
    <mergeCell ref="BO229:BO230"/>
    <mergeCell ref="BP229:BS230"/>
    <mergeCell ref="BT229:BW230"/>
    <mergeCell ref="BX229:CA230"/>
    <mergeCell ref="CB229:CE230"/>
    <mergeCell ref="CF229:CF230"/>
    <mergeCell ref="D231:G231"/>
    <mergeCell ref="H231:M231"/>
    <mergeCell ref="N231:O231"/>
    <mergeCell ref="P231:Q231"/>
    <mergeCell ref="R231:S231"/>
    <mergeCell ref="T231:W231"/>
    <mergeCell ref="X231:AA231"/>
    <mergeCell ref="AB231:AE231"/>
    <mergeCell ref="AF231:AI231"/>
    <mergeCell ref="AJ231:AM231"/>
    <mergeCell ref="AN231:AQ231"/>
    <mergeCell ref="AR231:AU231"/>
    <mergeCell ref="AV231:AY231"/>
    <mergeCell ref="AZ231:BC231"/>
    <mergeCell ref="BD231:BG231"/>
    <mergeCell ref="BH231:BK231"/>
    <mergeCell ref="BL231:BO231"/>
    <mergeCell ref="BP231:BS231"/>
    <mergeCell ref="BT231:BW231"/>
    <mergeCell ref="BX231:CA231"/>
    <mergeCell ref="CB231:CF231"/>
    <mergeCell ref="D232:G232"/>
    <mergeCell ref="H232:M232"/>
    <mergeCell ref="N232:O232"/>
    <mergeCell ref="P232:Q232"/>
    <mergeCell ref="R232:S232"/>
    <mergeCell ref="T232:W232"/>
    <mergeCell ref="X232:AA232"/>
    <mergeCell ref="AB232:AE232"/>
    <mergeCell ref="AF232:AI232"/>
    <mergeCell ref="AJ232:AM232"/>
    <mergeCell ref="AN232:AQ232"/>
    <mergeCell ref="AR232:AU232"/>
    <mergeCell ref="AV232:AY232"/>
    <mergeCell ref="AZ232:BC232"/>
    <mergeCell ref="BD232:BG232"/>
    <mergeCell ref="BH232:BK232"/>
    <mergeCell ref="BL232:BO232"/>
    <mergeCell ref="BP232:BS232"/>
    <mergeCell ref="BT232:BW232"/>
    <mergeCell ref="BX232:CA232"/>
    <mergeCell ref="CB232:CF232"/>
    <mergeCell ref="H233:M233"/>
    <mergeCell ref="N233:O233"/>
    <mergeCell ref="P233:Q233"/>
    <mergeCell ref="R233:S233"/>
    <mergeCell ref="T233:W233"/>
    <mergeCell ref="X233:AA233"/>
    <mergeCell ref="AB233:AE233"/>
    <mergeCell ref="AF233:AI233"/>
    <mergeCell ref="AJ233:AM233"/>
    <mergeCell ref="AN233:AQ233"/>
    <mergeCell ref="AR233:AU233"/>
    <mergeCell ref="AV233:AY233"/>
    <mergeCell ref="AZ233:BC233"/>
    <mergeCell ref="BD233:BG233"/>
    <mergeCell ref="BH233:BK233"/>
    <mergeCell ref="BL233:BO233"/>
    <mergeCell ref="BP233:BS233"/>
    <mergeCell ref="BT233:BW233"/>
    <mergeCell ref="BX233:CA233"/>
    <mergeCell ref="CB233:CF233"/>
    <mergeCell ref="H234:M234"/>
    <mergeCell ref="N234:O234"/>
    <mergeCell ref="P234:Q234"/>
    <mergeCell ref="R234:S234"/>
    <mergeCell ref="T234:W234"/>
    <mergeCell ref="X234:AA234"/>
    <mergeCell ref="AB234:AE234"/>
    <mergeCell ref="AF234:AI234"/>
    <mergeCell ref="AJ234:AM234"/>
    <mergeCell ref="AN234:AQ234"/>
    <mergeCell ref="AR234:AU234"/>
    <mergeCell ref="AV234:AY234"/>
    <mergeCell ref="AZ234:BC234"/>
    <mergeCell ref="BD234:BG234"/>
    <mergeCell ref="BH234:BK234"/>
    <mergeCell ref="BL234:BO234"/>
    <mergeCell ref="BP234:BS234"/>
    <mergeCell ref="BT234:BW234"/>
    <mergeCell ref="BX234:CA234"/>
    <mergeCell ref="CB234:CF234"/>
    <mergeCell ref="H235:M235"/>
    <mergeCell ref="N235:O235"/>
    <mergeCell ref="P235:Q235"/>
    <mergeCell ref="R235:S235"/>
    <mergeCell ref="T235:W235"/>
    <mergeCell ref="X235:AA235"/>
    <mergeCell ref="AB235:AE235"/>
    <mergeCell ref="AF235:AI235"/>
    <mergeCell ref="AJ235:AM235"/>
    <mergeCell ref="AN235:AQ235"/>
    <mergeCell ref="AR235:AU235"/>
    <mergeCell ref="AV235:AY235"/>
    <mergeCell ref="AZ235:BC235"/>
    <mergeCell ref="BD235:BG235"/>
    <mergeCell ref="BH235:BK235"/>
    <mergeCell ref="BL235:BO235"/>
    <mergeCell ref="BP235:BS235"/>
    <mergeCell ref="BT235:BW235"/>
    <mergeCell ref="BX235:CA235"/>
    <mergeCell ref="CB235:CF235"/>
    <mergeCell ref="H236:M236"/>
    <mergeCell ref="N236:O236"/>
    <mergeCell ref="P236:Q236"/>
    <mergeCell ref="R236:S236"/>
    <mergeCell ref="T236:W236"/>
    <mergeCell ref="X236:AA236"/>
    <mergeCell ref="AB236:AE236"/>
    <mergeCell ref="AF236:AI236"/>
    <mergeCell ref="AJ236:AM236"/>
    <mergeCell ref="AN236:AQ236"/>
    <mergeCell ref="AR236:AU236"/>
    <mergeCell ref="AV236:AY236"/>
    <mergeCell ref="AZ236:BC236"/>
    <mergeCell ref="BD236:BG236"/>
    <mergeCell ref="BH236:BK236"/>
    <mergeCell ref="BL236:BO236"/>
    <mergeCell ref="BP236:BS236"/>
    <mergeCell ref="BT236:BW236"/>
    <mergeCell ref="BX236:CA236"/>
    <mergeCell ref="CB236:CF236"/>
    <mergeCell ref="H237:M237"/>
    <mergeCell ref="N237:O237"/>
    <mergeCell ref="P237:Q237"/>
    <mergeCell ref="R237:S237"/>
    <mergeCell ref="T237:W237"/>
    <mergeCell ref="X237:AA237"/>
    <mergeCell ref="AB237:AE237"/>
    <mergeCell ref="AF237:AI237"/>
    <mergeCell ref="AJ237:AM237"/>
    <mergeCell ref="AN237:AQ237"/>
    <mergeCell ref="AR237:AU237"/>
    <mergeCell ref="AV237:AY237"/>
    <mergeCell ref="AZ237:BC237"/>
    <mergeCell ref="BD237:BG237"/>
    <mergeCell ref="BH237:BK237"/>
    <mergeCell ref="BL237:BO237"/>
    <mergeCell ref="BP237:BS237"/>
    <mergeCell ref="BT237:BW237"/>
    <mergeCell ref="BX237:CA237"/>
    <mergeCell ref="CB237:CF237"/>
    <mergeCell ref="H238:M238"/>
    <mergeCell ref="N238:O238"/>
    <mergeCell ref="P238:Q238"/>
    <mergeCell ref="R238:S238"/>
    <mergeCell ref="T238:W238"/>
    <mergeCell ref="X238:AA238"/>
    <mergeCell ref="AB238:AE238"/>
    <mergeCell ref="AF238:AI238"/>
    <mergeCell ref="AJ238:AM238"/>
    <mergeCell ref="AN238:AQ238"/>
    <mergeCell ref="AR238:AU238"/>
    <mergeCell ref="AV238:AY238"/>
    <mergeCell ref="AZ238:BC238"/>
    <mergeCell ref="BD238:BG238"/>
    <mergeCell ref="BH238:BK238"/>
    <mergeCell ref="BL238:BO238"/>
    <mergeCell ref="BP238:BS238"/>
    <mergeCell ref="BT238:BW238"/>
    <mergeCell ref="BX238:CA238"/>
    <mergeCell ref="CB238:CF238"/>
    <mergeCell ref="E239:L239"/>
    <mergeCell ref="N239:O239"/>
    <mergeCell ref="P239:Q239"/>
    <mergeCell ref="R239:S239"/>
    <mergeCell ref="T239:W239"/>
    <mergeCell ref="X239:AA239"/>
    <mergeCell ref="AB239:AE239"/>
    <mergeCell ref="AF239:AI239"/>
    <mergeCell ref="AJ239:AM239"/>
    <mergeCell ref="AN239:AQ239"/>
    <mergeCell ref="AR239:AU239"/>
    <mergeCell ref="AV239:AY239"/>
    <mergeCell ref="AZ239:BC239"/>
    <mergeCell ref="BD239:BG239"/>
    <mergeCell ref="BH239:BK239"/>
    <mergeCell ref="BL239:BO239"/>
    <mergeCell ref="BP239:BS239"/>
    <mergeCell ref="BT239:BW239"/>
    <mergeCell ref="BX239:CA239"/>
    <mergeCell ref="CB239:CF239"/>
    <mergeCell ref="E240:L240"/>
    <mergeCell ref="N240:O240"/>
    <mergeCell ref="P240:Q240"/>
    <mergeCell ref="R240:S240"/>
    <mergeCell ref="T240:W240"/>
    <mergeCell ref="X240:AA240"/>
    <mergeCell ref="AB240:AE240"/>
    <mergeCell ref="AF240:AI240"/>
    <mergeCell ref="AJ240:AM240"/>
    <mergeCell ref="AN240:AQ240"/>
    <mergeCell ref="AR240:AU240"/>
    <mergeCell ref="AV240:AY240"/>
    <mergeCell ref="AZ240:BC240"/>
    <mergeCell ref="BD240:BG240"/>
    <mergeCell ref="BH240:BK240"/>
    <mergeCell ref="BL240:BO240"/>
    <mergeCell ref="BP240:BS240"/>
    <mergeCell ref="BT240:BW240"/>
    <mergeCell ref="BX240:CA240"/>
    <mergeCell ref="CB240:CF240"/>
    <mergeCell ref="A241:G241"/>
    <mergeCell ref="H241:M241"/>
    <mergeCell ref="N241:O241"/>
    <mergeCell ref="P241:Q241"/>
    <mergeCell ref="R241:S241"/>
    <mergeCell ref="T241:W241"/>
    <mergeCell ref="X241:AA241"/>
    <mergeCell ref="AB241:AE241"/>
    <mergeCell ref="AF241:AI241"/>
    <mergeCell ref="AJ241:AM241"/>
    <mergeCell ref="AN241:AQ241"/>
    <mergeCell ref="AR241:AU241"/>
    <mergeCell ref="AV241:AY241"/>
    <mergeCell ref="AZ241:BC241"/>
    <mergeCell ref="BD241:BG241"/>
    <mergeCell ref="BH241:BK241"/>
    <mergeCell ref="BL241:BO241"/>
    <mergeCell ref="BP241:BS241"/>
    <mergeCell ref="BT241:BW241"/>
    <mergeCell ref="BX241:CA241"/>
    <mergeCell ref="CB241:CF241"/>
    <mergeCell ref="A242:G243"/>
    <mergeCell ref="H242:M243"/>
    <mergeCell ref="N242:O243"/>
    <mergeCell ref="P242:Q243"/>
    <mergeCell ref="R242:S243"/>
    <mergeCell ref="T242:V243"/>
    <mergeCell ref="W242:W243"/>
    <mergeCell ref="X242:Z243"/>
    <mergeCell ref="AA242:AA243"/>
    <mergeCell ref="AB242:AD243"/>
    <mergeCell ref="AE242:AE243"/>
    <mergeCell ref="AF242:AH243"/>
    <mergeCell ref="AI242:AI243"/>
    <mergeCell ref="AJ242:AL243"/>
    <mergeCell ref="AM242:AM243"/>
    <mergeCell ref="AN242:AP243"/>
    <mergeCell ref="AQ242:AQ243"/>
    <mergeCell ref="AR242:AT243"/>
    <mergeCell ref="AU242:AU243"/>
    <mergeCell ref="AV242:AX243"/>
    <mergeCell ref="AY242:AY243"/>
    <mergeCell ref="AZ242:BB243"/>
    <mergeCell ref="BC242:BC243"/>
    <mergeCell ref="BD242:BF243"/>
    <mergeCell ref="BG242:BG243"/>
    <mergeCell ref="BH242:BJ243"/>
    <mergeCell ref="BK242:BK243"/>
    <mergeCell ref="BL242:BN243"/>
    <mergeCell ref="BO242:BO243"/>
    <mergeCell ref="BP242:BS243"/>
    <mergeCell ref="BT242:BW243"/>
    <mergeCell ref="BX242:CA243"/>
    <mergeCell ref="CB242:CE243"/>
    <mergeCell ref="CF242:CF243"/>
    <mergeCell ref="A245:C245"/>
    <mergeCell ref="D245:L245"/>
    <mergeCell ref="M245:U245"/>
    <mergeCell ref="V245:AB245"/>
    <mergeCell ref="AC245:AE245"/>
    <mergeCell ref="AF245:AN245"/>
    <mergeCell ref="AO245:AW245"/>
    <mergeCell ref="AX245:BD245"/>
    <mergeCell ref="BE245:BG245"/>
    <mergeCell ref="BH245:BP245"/>
    <mergeCell ref="BQ245:BY245"/>
    <mergeCell ref="BZ245:CF245"/>
    <mergeCell ref="A246:C246"/>
    <mergeCell ref="D246:L246"/>
    <mergeCell ref="M246:U246"/>
    <mergeCell ref="V246:AB246"/>
    <mergeCell ref="AC246:AE246"/>
    <mergeCell ref="AF246:AN246"/>
    <mergeCell ref="AO246:AW246"/>
    <mergeCell ref="AX246:BD246"/>
    <mergeCell ref="BE246:BG246"/>
    <mergeCell ref="BH246:BP246"/>
    <mergeCell ref="BQ246:BY246"/>
    <mergeCell ref="BZ246:CF246"/>
    <mergeCell ref="A247:C247"/>
    <mergeCell ref="D247:L247"/>
    <mergeCell ref="M247:U247"/>
    <mergeCell ref="V247:AB247"/>
    <mergeCell ref="AC247:AE247"/>
    <mergeCell ref="AF247:AN247"/>
    <mergeCell ref="AO247:AW247"/>
    <mergeCell ref="AX247:BD247"/>
    <mergeCell ref="BE247:BG247"/>
    <mergeCell ref="BH247:BP247"/>
    <mergeCell ref="BQ247:BY247"/>
    <mergeCell ref="BZ247:CF247"/>
    <mergeCell ref="A249:C249"/>
    <mergeCell ref="F249:V249"/>
    <mergeCell ref="W249:Z249"/>
    <mergeCell ref="AA249:AM249"/>
    <mergeCell ref="AN249:AQ249"/>
    <mergeCell ref="AR249:AY249"/>
    <mergeCell ref="AZ249:BC249"/>
    <mergeCell ref="BD249:BN249"/>
    <mergeCell ref="BO249:BR249"/>
    <mergeCell ref="C250:M251"/>
    <mergeCell ref="N250:S250"/>
    <mergeCell ref="T250:CF250"/>
    <mergeCell ref="N251:O251"/>
    <mergeCell ref="P251:Q251"/>
    <mergeCell ref="R251:S251"/>
    <mergeCell ref="T251:W251"/>
    <mergeCell ref="X251:AA251"/>
    <mergeCell ref="AB251:AE251"/>
    <mergeCell ref="AF251:AI251"/>
    <mergeCell ref="AJ251:AM251"/>
    <mergeCell ref="AN251:AQ251"/>
    <mergeCell ref="AR251:AU251"/>
    <mergeCell ref="AV251:AY251"/>
    <mergeCell ref="AZ251:BC251"/>
    <mergeCell ref="BD251:BG251"/>
    <mergeCell ref="BH251:BK251"/>
    <mergeCell ref="BL251:BO251"/>
    <mergeCell ref="BP251:BQ251"/>
    <mergeCell ref="BT251:BU251"/>
    <mergeCell ref="BX251:BY251"/>
    <mergeCell ref="CB251:CF251"/>
    <mergeCell ref="CK251:CL251"/>
    <mergeCell ref="CM251:CN251"/>
    <mergeCell ref="A252:A259"/>
    <mergeCell ref="D252:G252"/>
    <mergeCell ref="H252:M252"/>
    <mergeCell ref="N252:O252"/>
    <mergeCell ref="P252:Q252"/>
    <mergeCell ref="R252:S252"/>
    <mergeCell ref="T252:W252"/>
    <mergeCell ref="X252:AA252"/>
    <mergeCell ref="AB252:AE252"/>
    <mergeCell ref="AF252:AI252"/>
    <mergeCell ref="AJ252:AM252"/>
    <mergeCell ref="AN252:AQ252"/>
    <mergeCell ref="AR252:AU252"/>
    <mergeCell ref="AV252:AY252"/>
    <mergeCell ref="AZ252:BC252"/>
    <mergeCell ref="BD252:BG252"/>
    <mergeCell ref="BH252:BK252"/>
    <mergeCell ref="BL252:BO252"/>
    <mergeCell ref="BP252:BS252"/>
    <mergeCell ref="BT252:BW252"/>
    <mergeCell ref="BX252:CA252"/>
    <mergeCell ref="CB252:CF252"/>
    <mergeCell ref="B253:B257"/>
    <mergeCell ref="D253:G253"/>
    <mergeCell ref="H253:M253"/>
    <mergeCell ref="N253:O253"/>
    <mergeCell ref="P253:Q253"/>
    <mergeCell ref="R253:S253"/>
    <mergeCell ref="T253:W253"/>
    <mergeCell ref="X253:AA253"/>
    <mergeCell ref="AB253:AE253"/>
    <mergeCell ref="AF253:AI253"/>
    <mergeCell ref="AJ253:AM253"/>
    <mergeCell ref="AN253:AQ253"/>
    <mergeCell ref="AR253:AU253"/>
    <mergeCell ref="AV253:AY253"/>
    <mergeCell ref="AZ253:BC253"/>
    <mergeCell ref="BD253:BG253"/>
    <mergeCell ref="BH253:BK253"/>
    <mergeCell ref="BL253:BO253"/>
    <mergeCell ref="BP253:BS253"/>
    <mergeCell ref="BT253:BW253"/>
    <mergeCell ref="BX253:CA253"/>
    <mergeCell ref="CB253:CF253"/>
    <mergeCell ref="H254:M254"/>
    <mergeCell ref="N254:O254"/>
    <mergeCell ref="P254:Q254"/>
    <mergeCell ref="R254:S254"/>
    <mergeCell ref="T254:W254"/>
    <mergeCell ref="X254:AA254"/>
    <mergeCell ref="AB254:AE254"/>
    <mergeCell ref="AF254:AI254"/>
    <mergeCell ref="AJ254:AM254"/>
    <mergeCell ref="AN254:AQ254"/>
    <mergeCell ref="AR254:AU254"/>
    <mergeCell ref="AV254:AY254"/>
    <mergeCell ref="AZ254:BC254"/>
    <mergeCell ref="BD254:BG254"/>
    <mergeCell ref="BH254:BK254"/>
    <mergeCell ref="BL254:BO254"/>
    <mergeCell ref="BP254:BS254"/>
    <mergeCell ref="BT254:BW254"/>
    <mergeCell ref="BX254:CA254"/>
    <mergeCell ref="CB254:CF254"/>
    <mergeCell ref="E255:L255"/>
    <mergeCell ref="N255:O255"/>
    <mergeCell ref="P255:Q255"/>
    <mergeCell ref="R255:S255"/>
    <mergeCell ref="T255:W255"/>
    <mergeCell ref="X255:AA255"/>
    <mergeCell ref="AB255:AE255"/>
    <mergeCell ref="AF255:AI255"/>
    <mergeCell ref="AJ255:AM255"/>
    <mergeCell ref="AN255:AQ255"/>
    <mergeCell ref="AR255:AU255"/>
    <mergeCell ref="AV255:AY255"/>
    <mergeCell ref="AZ255:BC255"/>
    <mergeCell ref="BD255:BG255"/>
    <mergeCell ref="BH255:BK255"/>
    <mergeCell ref="BL255:BO255"/>
    <mergeCell ref="BP255:BS255"/>
    <mergeCell ref="BT255:BW255"/>
    <mergeCell ref="BX255:CA255"/>
    <mergeCell ref="CB255:CF255"/>
    <mergeCell ref="E256:L256"/>
    <mergeCell ref="N256:O256"/>
    <mergeCell ref="P256:Q256"/>
    <mergeCell ref="R256:S256"/>
    <mergeCell ref="T256:W256"/>
    <mergeCell ref="X256:AA256"/>
    <mergeCell ref="AB256:AE256"/>
    <mergeCell ref="AF256:AI256"/>
    <mergeCell ref="AJ256:AM256"/>
    <mergeCell ref="AN256:AQ256"/>
    <mergeCell ref="AR256:AU256"/>
    <mergeCell ref="AV256:AY256"/>
    <mergeCell ref="AZ256:BC256"/>
    <mergeCell ref="BD256:BG256"/>
    <mergeCell ref="BH256:BK256"/>
    <mergeCell ref="BL256:BO256"/>
    <mergeCell ref="BP256:BS256"/>
    <mergeCell ref="BT256:BW256"/>
    <mergeCell ref="BX256:CA256"/>
    <mergeCell ref="CB256:CF256"/>
    <mergeCell ref="D257:G257"/>
    <mergeCell ref="H257:M257"/>
    <mergeCell ref="N257:O257"/>
    <mergeCell ref="P257:Q257"/>
    <mergeCell ref="R257:S257"/>
    <mergeCell ref="T257:W257"/>
    <mergeCell ref="X257:AA257"/>
    <mergeCell ref="AB257:AE257"/>
    <mergeCell ref="AF257:AI257"/>
    <mergeCell ref="AJ257:AM257"/>
    <mergeCell ref="AN257:AQ257"/>
    <mergeCell ref="AR257:AU257"/>
    <mergeCell ref="AV257:AY257"/>
    <mergeCell ref="AZ257:BC257"/>
    <mergeCell ref="BD257:BG257"/>
    <mergeCell ref="BH257:BK257"/>
    <mergeCell ref="BL257:BO257"/>
    <mergeCell ref="BP257:BS257"/>
    <mergeCell ref="BT257:BW257"/>
    <mergeCell ref="BX257:CA257"/>
    <mergeCell ref="CB257:CF257"/>
    <mergeCell ref="C258:G258"/>
    <mergeCell ref="H258:M258"/>
    <mergeCell ref="N258:O258"/>
    <mergeCell ref="P258:Q258"/>
    <mergeCell ref="R258:S258"/>
    <mergeCell ref="T258:W258"/>
    <mergeCell ref="X258:AA258"/>
    <mergeCell ref="AB258:AE258"/>
    <mergeCell ref="AF258:AI258"/>
    <mergeCell ref="AJ258:AM258"/>
    <mergeCell ref="AN258:AQ258"/>
    <mergeCell ref="AR258:AU258"/>
    <mergeCell ref="AV258:AY258"/>
    <mergeCell ref="AZ258:BC258"/>
    <mergeCell ref="BD258:BG258"/>
    <mergeCell ref="BH258:BK258"/>
    <mergeCell ref="BL258:BO258"/>
    <mergeCell ref="BP258:BS258"/>
    <mergeCell ref="BT258:BW258"/>
    <mergeCell ref="BX258:CA258"/>
    <mergeCell ref="CB258:CF258"/>
    <mergeCell ref="E259:L259"/>
    <mergeCell ref="N259:O259"/>
    <mergeCell ref="P259:Q259"/>
    <mergeCell ref="R259:S259"/>
    <mergeCell ref="T259:W259"/>
    <mergeCell ref="X259:AA259"/>
    <mergeCell ref="AB259:AE259"/>
    <mergeCell ref="AF259:AI259"/>
    <mergeCell ref="AJ259:AM259"/>
    <mergeCell ref="AN259:AQ259"/>
    <mergeCell ref="AR259:AU259"/>
    <mergeCell ref="AV259:AY259"/>
    <mergeCell ref="AZ259:BC259"/>
    <mergeCell ref="BD259:BG259"/>
    <mergeCell ref="BH259:BK259"/>
    <mergeCell ref="BL259:BO259"/>
    <mergeCell ref="BP259:BS259"/>
    <mergeCell ref="BT259:BW259"/>
    <mergeCell ref="BX259:CA259"/>
    <mergeCell ref="CB259:CF259"/>
    <mergeCell ref="E260:L260"/>
    <mergeCell ref="N260:O260"/>
    <mergeCell ref="P260:Q260"/>
    <mergeCell ref="R260:S260"/>
    <mergeCell ref="T260:W260"/>
    <mergeCell ref="X260:AA260"/>
    <mergeCell ref="AB260:AE260"/>
    <mergeCell ref="AF260:AI260"/>
    <mergeCell ref="AJ260:AM260"/>
    <mergeCell ref="AN260:AQ260"/>
    <mergeCell ref="AR260:AU260"/>
    <mergeCell ref="AV260:AY260"/>
    <mergeCell ref="AZ260:BC260"/>
    <mergeCell ref="BD260:BG260"/>
    <mergeCell ref="BH260:BK260"/>
    <mergeCell ref="BL260:BO260"/>
    <mergeCell ref="BP260:BS260"/>
    <mergeCell ref="BT260:BW260"/>
    <mergeCell ref="BX260:CA260"/>
    <mergeCell ref="CB260:CF260"/>
    <mergeCell ref="A261:B287"/>
    <mergeCell ref="D261:G261"/>
    <mergeCell ref="H261:M261"/>
    <mergeCell ref="N261:O261"/>
    <mergeCell ref="P261:Q261"/>
    <mergeCell ref="R261:S261"/>
    <mergeCell ref="T261:W261"/>
    <mergeCell ref="X261:AA261"/>
    <mergeCell ref="AB261:AE261"/>
    <mergeCell ref="AF261:AI261"/>
    <mergeCell ref="AJ261:AM261"/>
    <mergeCell ref="AN261:AQ261"/>
    <mergeCell ref="AR261:AU261"/>
    <mergeCell ref="AV261:AY261"/>
    <mergeCell ref="AZ261:BC261"/>
    <mergeCell ref="BD261:BG261"/>
    <mergeCell ref="BH261:BK261"/>
    <mergeCell ref="BL261:BO261"/>
    <mergeCell ref="BP261:BS261"/>
    <mergeCell ref="BT261:BW261"/>
    <mergeCell ref="BX261:CA261"/>
    <mergeCell ref="CB261:CF261"/>
    <mergeCell ref="D262:G262"/>
    <mergeCell ref="H262:M262"/>
    <mergeCell ref="N262:O262"/>
    <mergeCell ref="P262:Q262"/>
    <mergeCell ref="R262:S262"/>
    <mergeCell ref="T262:W262"/>
    <mergeCell ref="X262:AA262"/>
    <mergeCell ref="AB262:AE262"/>
    <mergeCell ref="AF262:AI262"/>
    <mergeCell ref="AJ262:AM262"/>
    <mergeCell ref="AN262:AQ262"/>
    <mergeCell ref="AR262:AU262"/>
    <mergeCell ref="AV262:AY262"/>
    <mergeCell ref="AZ262:BC262"/>
    <mergeCell ref="BD262:BG262"/>
    <mergeCell ref="BH262:BK262"/>
    <mergeCell ref="BL262:BO262"/>
    <mergeCell ref="BP262:BS262"/>
    <mergeCell ref="BT262:BW262"/>
    <mergeCell ref="BX262:CA262"/>
    <mergeCell ref="CB262:CF262"/>
    <mergeCell ref="D263:G263"/>
    <mergeCell ref="H263:M263"/>
    <mergeCell ref="N263:O263"/>
    <mergeCell ref="P263:Q263"/>
    <mergeCell ref="R263:S263"/>
    <mergeCell ref="T263:W263"/>
    <mergeCell ref="X263:AA263"/>
    <mergeCell ref="AB263:AE263"/>
    <mergeCell ref="AF263:AI263"/>
    <mergeCell ref="AJ263:AM263"/>
    <mergeCell ref="AN263:AQ263"/>
    <mergeCell ref="AR263:AU263"/>
    <mergeCell ref="AV263:AY263"/>
    <mergeCell ref="AZ263:BC263"/>
    <mergeCell ref="BD263:BG263"/>
    <mergeCell ref="BH263:BK263"/>
    <mergeCell ref="BL263:BO263"/>
    <mergeCell ref="BP263:BS263"/>
    <mergeCell ref="BT263:BW263"/>
    <mergeCell ref="BX263:CA263"/>
    <mergeCell ref="CB263:CF263"/>
    <mergeCell ref="H264:M264"/>
    <mergeCell ref="N264:O264"/>
    <mergeCell ref="P264:Q264"/>
    <mergeCell ref="R264:S264"/>
    <mergeCell ref="T264:W264"/>
    <mergeCell ref="X264:AA264"/>
    <mergeCell ref="AB264:AE264"/>
    <mergeCell ref="AF264:AI264"/>
    <mergeCell ref="AJ264:AM264"/>
    <mergeCell ref="AN264:AQ264"/>
    <mergeCell ref="AR264:AU264"/>
    <mergeCell ref="AV264:AY264"/>
    <mergeCell ref="AZ264:BC264"/>
    <mergeCell ref="BD264:BG264"/>
    <mergeCell ref="BH264:BK264"/>
    <mergeCell ref="BL264:BO264"/>
    <mergeCell ref="BP264:BS264"/>
    <mergeCell ref="BT264:BW264"/>
    <mergeCell ref="BX264:CA264"/>
    <mergeCell ref="CB264:CF264"/>
    <mergeCell ref="C265:G269"/>
    <mergeCell ref="H265:M265"/>
    <mergeCell ref="N265:O265"/>
    <mergeCell ref="P265:Q265"/>
    <mergeCell ref="R265:S265"/>
    <mergeCell ref="T265:W265"/>
    <mergeCell ref="X265:AA265"/>
    <mergeCell ref="AB265:AE265"/>
    <mergeCell ref="AF265:AI265"/>
    <mergeCell ref="AJ265:AM265"/>
    <mergeCell ref="AN265:AQ265"/>
    <mergeCell ref="AR265:AU265"/>
    <mergeCell ref="AV265:AY265"/>
    <mergeCell ref="AZ265:BC265"/>
    <mergeCell ref="BD265:BG265"/>
    <mergeCell ref="BH265:BK265"/>
    <mergeCell ref="BL265:BO265"/>
    <mergeCell ref="BP265:BS265"/>
    <mergeCell ref="BT265:BW265"/>
    <mergeCell ref="BX265:CA265"/>
    <mergeCell ref="CB265:CF265"/>
    <mergeCell ref="H266:M266"/>
    <mergeCell ref="N266:O266"/>
    <mergeCell ref="P266:Q266"/>
    <mergeCell ref="R266:S266"/>
    <mergeCell ref="T266:W266"/>
    <mergeCell ref="X266:AA266"/>
    <mergeCell ref="AB266:AE266"/>
    <mergeCell ref="AF266:AI266"/>
    <mergeCell ref="AJ266:AM266"/>
    <mergeCell ref="AN266:AQ266"/>
    <mergeCell ref="AR266:AU266"/>
    <mergeCell ref="AV266:AY266"/>
    <mergeCell ref="AZ266:BC266"/>
    <mergeCell ref="BD266:BG266"/>
    <mergeCell ref="BH266:BK266"/>
    <mergeCell ref="BL266:BO266"/>
    <mergeCell ref="BP266:BS266"/>
    <mergeCell ref="BT266:BW266"/>
    <mergeCell ref="BX266:CA266"/>
    <mergeCell ref="CB266:CF266"/>
    <mergeCell ref="H267:M267"/>
    <mergeCell ref="N267:O267"/>
    <mergeCell ref="P267:Q267"/>
    <mergeCell ref="R267:S267"/>
    <mergeCell ref="T267:W267"/>
    <mergeCell ref="X267:AA267"/>
    <mergeCell ref="AB267:AE267"/>
    <mergeCell ref="AF267:AI267"/>
    <mergeCell ref="AJ267:AM267"/>
    <mergeCell ref="AN267:AQ267"/>
    <mergeCell ref="AR267:AU267"/>
    <mergeCell ref="AV267:AY267"/>
    <mergeCell ref="AZ267:BC267"/>
    <mergeCell ref="BD267:BG267"/>
    <mergeCell ref="BH267:BK267"/>
    <mergeCell ref="BL267:BO267"/>
    <mergeCell ref="BP267:BS267"/>
    <mergeCell ref="BT267:BW267"/>
    <mergeCell ref="BX267:CA267"/>
    <mergeCell ref="CB267:CF267"/>
    <mergeCell ref="H268:M268"/>
    <mergeCell ref="N268:O268"/>
    <mergeCell ref="P268:Q268"/>
    <mergeCell ref="R268:S268"/>
    <mergeCell ref="T268:W268"/>
    <mergeCell ref="X268:AA268"/>
    <mergeCell ref="AB268:AE268"/>
    <mergeCell ref="AF268:AI268"/>
    <mergeCell ref="AJ268:AM268"/>
    <mergeCell ref="AN268:AQ268"/>
    <mergeCell ref="AR268:AU268"/>
    <mergeCell ref="AV268:AY268"/>
    <mergeCell ref="AZ268:BC268"/>
    <mergeCell ref="BD268:BG268"/>
    <mergeCell ref="BH268:BK268"/>
    <mergeCell ref="BL268:BO268"/>
    <mergeCell ref="BP268:BS268"/>
    <mergeCell ref="BT268:BW268"/>
    <mergeCell ref="BX268:CA268"/>
    <mergeCell ref="CB268:CF268"/>
    <mergeCell ref="CK268:CL268"/>
    <mergeCell ref="CM268:CN268"/>
    <mergeCell ref="H269:M269"/>
    <mergeCell ref="N269:O269"/>
    <mergeCell ref="P269:Q269"/>
    <mergeCell ref="R269:S269"/>
    <mergeCell ref="T269:W269"/>
    <mergeCell ref="X269:AA269"/>
    <mergeCell ref="AB269:AE269"/>
    <mergeCell ref="AF269:AI269"/>
    <mergeCell ref="AJ269:AM269"/>
    <mergeCell ref="AN269:AQ269"/>
    <mergeCell ref="AR269:AU269"/>
    <mergeCell ref="AV269:AY269"/>
    <mergeCell ref="AZ269:BC269"/>
    <mergeCell ref="BD269:BG269"/>
    <mergeCell ref="BH269:BK269"/>
    <mergeCell ref="BL269:BO269"/>
    <mergeCell ref="CI269:CJ269"/>
    <mergeCell ref="CK269:CL269"/>
    <mergeCell ref="CM269:CN269"/>
    <mergeCell ref="BP269:BS269"/>
    <mergeCell ref="BT269:BW269"/>
    <mergeCell ref="BX269:CA269"/>
    <mergeCell ref="CB269:CF269"/>
    <mergeCell ref="CO269:CP269"/>
    <mergeCell ref="CQ269:CR269"/>
    <mergeCell ref="CS269:CT269"/>
    <mergeCell ref="CU269:CV269"/>
    <mergeCell ref="CW269:CX269"/>
    <mergeCell ref="CY269:CZ269"/>
    <mergeCell ref="DA269:DB269"/>
    <mergeCell ref="DC269:DD269"/>
    <mergeCell ref="H270:M270"/>
    <mergeCell ref="N270:O270"/>
    <mergeCell ref="P270:Q270"/>
    <mergeCell ref="R270:S270"/>
    <mergeCell ref="T270:W270"/>
    <mergeCell ref="X270:AA270"/>
    <mergeCell ref="AB270:AE270"/>
    <mergeCell ref="AF270:AI270"/>
    <mergeCell ref="AJ270:AM270"/>
    <mergeCell ref="AN270:AQ270"/>
    <mergeCell ref="AR270:AU270"/>
    <mergeCell ref="AV270:AY270"/>
    <mergeCell ref="AZ270:BC270"/>
    <mergeCell ref="BD270:BG270"/>
    <mergeCell ref="BH270:BK270"/>
    <mergeCell ref="BL270:BO270"/>
    <mergeCell ref="BP270:BS270"/>
    <mergeCell ref="BT270:BW270"/>
    <mergeCell ref="BX270:CA270"/>
    <mergeCell ref="CB270:CF270"/>
    <mergeCell ref="E271:L271"/>
    <mergeCell ref="N271:O271"/>
    <mergeCell ref="P271:Q271"/>
    <mergeCell ref="R271:S271"/>
    <mergeCell ref="T271:W271"/>
    <mergeCell ref="X271:AA271"/>
    <mergeCell ref="AB271:AE271"/>
    <mergeCell ref="AF271:AI271"/>
    <mergeCell ref="AJ271:AM271"/>
    <mergeCell ref="AN271:AQ271"/>
    <mergeCell ref="AR271:AU271"/>
    <mergeCell ref="AV271:AY271"/>
    <mergeCell ref="AZ271:BC271"/>
    <mergeCell ref="BD271:BG271"/>
    <mergeCell ref="BH271:BK271"/>
    <mergeCell ref="BL271:BO271"/>
    <mergeCell ref="BP271:BS271"/>
    <mergeCell ref="BT271:BW271"/>
    <mergeCell ref="BX271:CA271"/>
    <mergeCell ref="CB271:CF271"/>
    <mergeCell ref="N272:O272"/>
    <mergeCell ref="P272:Q272"/>
    <mergeCell ref="R272:S272"/>
    <mergeCell ref="T272:W272"/>
    <mergeCell ref="X272:AA272"/>
    <mergeCell ref="AB272:AE272"/>
    <mergeCell ref="AF272:AI272"/>
    <mergeCell ref="AJ272:AM272"/>
    <mergeCell ref="AN272:AQ272"/>
    <mergeCell ref="AR272:AU272"/>
    <mergeCell ref="AV272:AY272"/>
    <mergeCell ref="AZ272:BC272"/>
    <mergeCell ref="BD272:BG272"/>
    <mergeCell ref="BH272:BK272"/>
    <mergeCell ref="BL272:BO272"/>
    <mergeCell ref="BP272:BS272"/>
    <mergeCell ref="BT272:BW272"/>
    <mergeCell ref="BX272:CA272"/>
    <mergeCell ref="CB272:CF272"/>
    <mergeCell ref="D273:H273"/>
    <mergeCell ref="I273:M273"/>
    <mergeCell ref="N273:O273"/>
    <mergeCell ref="P273:Q273"/>
    <mergeCell ref="R273:S273"/>
    <mergeCell ref="T273:W273"/>
    <mergeCell ref="X273:AA273"/>
    <mergeCell ref="AB273:AE273"/>
    <mergeCell ref="AF273:AI273"/>
    <mergeCell ref="AJ273:AM273"/>
    <mergeCell ref="AN273:AQ273"/>
    <mergeCell ref="AR273:AU273"/>
    <mergeCell ref="AV273:AY273"/>
    <mergeCell ref="AZ273:BC273"/>
    <mergeCell ref="BD273:BG273"/>
    <mergeCell ref="BH273:BK273"/>
    <mergeCell ref="BL273:BO273"/>
    <mergeCell ref="BP273:BS273"/>
    <mergeCell ref="BT273:BW273"/>
    <mergeCell ref="BX273:CA273"/>
    <mergeCell ref="CB273:CF273"/>
    <mergeCell ref="D274:H275"/>
    <mergeCell ref="I274:M275"/>
    <mergeCell ref="N274:O275"/>
    <mergeCell ref="P274:Q275"/>
    <mergeCell ref="R274:S275"/>
    <mergeCell ref="T274:V275"/>
    <mergeCell ref="W274:W275"/>
    <mergeCell ref="X274:Z275"/>
    <mergeCell ref="AA274:AA275"/>
    <mergeCell ref="AB274:AD275"/>
    <mergeCell ref="AE274:AE275"/>
    <mergeCell ref="AF274:AH275"/>
    <mergeCell ref="AI274:AI275"/>
    <mergeCell ref="AJ274:AL275"/>
    <mergeCell ref="AM274:AM275"/>
    <mergeCell ref="AN274:AP275"/>
    <mergeCell ref="AQ274:AQ275"/>
    <mergeCell ref="AR274:AT275"/>
    <mergeCell ref="AU274:AU275"/>
    <mergeCell ref="AV274:AX275"/>
    <mergeCell ref="AY274:AY275"/>
    <mergeCell ref="AZ274:BB275"/>
    <mergeCell ref="BC274:BC275"/>
    <mergeCell ref="BD274:BF275"/>
    <mergeCell ref="BG274:BG275"/>
    <mergeCell ref="BH274:BJ275"/>
    <mergeCell ref="BK274:BK275"/>
    <mergeCell ref="BL274:BN275"/>
    <mergeCell ref="BO274:BO275"/>
    <mergeCell ref="BP274:BS275"/>
    <mergeCell ref="BT274:BW275"/>
    <mergeCell ref="BX274:CA275"/>
    <mergeCell ref="CB274:CE275"/>
    <mergeCell ref="CF274:CF275"/>
    <mergeCell ref="I276:M276"/>
    <mergeCell ref="N276:O276"/>
    <mergeCell ref="P276:Q276"/>
    <mergeCell ref="R276:S276"/>
    <mergeCell ref="T276:W276"/>
    <mergeCell ref="X276:AA276"/>
    <mergeCell ref="AB276:AE276"/>
    <mergeCell ref="AF276:AI276"/>
    <mergeCell ref="AJ276:AM276"/>
    <mergeCell ref="AN276:AQ276"/>
    <mergeCell ref="AR276:AU276"/>
    <mergeCell ref="AV276:AY276"/>
    <mergeCell ref="AZ276:BC276"/>
    <mergeCell ref="BD276:BG276"/>
    <mergeCell ref="BH276:BK276"/>
    <mergeCell ref="BL276:BO276"/>
    <mergeCell ref="BP276:BS276"/>
    <mergeCell ref="BT276:BW276"/>
    <mergeCell ref="BX276:CA276"/>
    <mergeCell ref="CB276:CF276"/>
    <mergeCell ref="C277:C278"/>
    <mergeCell ref="D277:D278"/>
    <mergeCell ref="E277:G278"/>
    <mergeCell ref="H277:H278"/>
    <mergeCell ref="N277:O278"/>
    <mergeCell ref="P277:Q278"/>
    <mergeCell ref="R277:S278"/>
    <mergeCell ref="T277:V278"/>
    <mergeCell ref="W277:W278"/>
    <mergeCell ref="X277:Z278"/>
    <mergeCell ref="AA277:AA278"/>
    <mergeCell ref="AB277:AD278"/>
    <mergeCell ref="AE277:AE278"/>
    <mergeCell ref="AF277:AH278"/>
    <mergeCell ref="AI277:AI278"/>
    <mergeCell ref="AJ277:AL278"/>
    <mergeCell ref="AM277:AM278"/>
    <mergeCell ref="AN277:AP278"/>
    <mergeCell ref="AQ277:AQ278"/>
    <mergeCell ref="AR277:AT278"/>
    <mergeCell ref="AU277:AU278"/>
    <mergeCell ref="AV277:AX278"/>
    <mergeCell ref="AY277:AY278"/>
    <mergeCell ref="AZ277:BB278"/>
    <mergeCell ref="BC277:BC278"/>
    <mergeCell ref="BD277:BF278"/>
    <mergeCell ref="BG277:BG278"/>
    <mergeCell ref="BH277:BJ278"/>
    <mergeCell ref="BK277:BK278"/>
    <mergeCell ref="BL277:BN278"/>
    <mergeCell ref="BO277:BO278"/>
    <mergeCell ref="BP277:BS278"/>
    <mergeCell ref="BT277:BW278"/>
    <mergeCell ref="BX277:CA278"/>
    <mergeCell ref="CB277:CE278"/>
    <mergeCell ref="CF277:CF278"/>
    <mergeCell ref="N279:O279"/>
    <mergeCell ref="P279:Q279"/>
    <mergeCell ref="R279:S279"/>
    <mergeCell ref="T279:W279"/>
    <mergeCell ref="X279:AA279"/>
    <mergeCell ref="AB279:AE279"/>
    <mergeCell ref="AF279:AI279"/>
    <mergeCell ref="AJ279:AM279"/>
    <mergeCell ref="AN279:AQ279"/>
    <mergeCell ref="AR279:AU279"/>
    <mergeCell ref="AV279:AY279"/>
    <mergeCell ref="AZ279:BC279"/>
    <mergeCell ref="BD279:BG279"/>
    <mergeCell ref="BH279:BK279"/>
    <mergeCell ref="BL279:BO279"/>
    <mergeCell ref="BP279:BS279"/>
    <mergeCell ref="BT279:BW279"/>
    <mergeCell ref="BX279:CA279"/>
    <mergeCell ref="CB279:CF279"/>
    <mergeCell ref="D280:G280"/>
    <mergeCell ref="H280:M280"/>
    <mergeCell ref="N280:O280"/>
    <mergeCell ref="P280:Q280"/>
    <mergeCell ref="R280:S280"/>
    <mergeCell ref="T280:W280"/>
    <mergeCell ref="X280:AA280"/>
    <mergeCell ref="AB280:AE280"/>
    <mergeCell ref="AF280:AI280"/>
    <mergeCell ref="AJ280:AM280"/>
    <mergeCell ref="AN280:AQ280"/>
    <mergeCell ref="AR280:AU280"/>
    <mergeCell ref="AV280:AY280"/>
    <mergeCell ref="AZ280:BC280"/>
    <mergeCell ref="BD280:BG280"/>
    <mergeCell ref="BH280:BK280"/>
    <mergeCell ref="BL280:BO280"/>
    <mergeCell ref="BP280:BS280"/>
    <mergeCell ref="BT280:BW280"/>
    <mergeCell ref="BX280:CA280"/>
    <mergeCell ref="CB280:CF280"/>
    <mergeCell ref="H281:M281"/>
    <mergeCell ref="N281:O281"/>
    <mergeCell ref="P281:Q281"/>
    <mergeCell ref="R281:S281"/>
    <mergeCell ref="T281:W281"/>
    <mergeCell ref="X281:AA281"/>
    <mergeCell ref="AB281:AE281"/>
    <mergeCell ref="AF281:AI281"/>
    <mergeCell ref="AJ281:AM281"/>
    <mergeCell ref="AN281:AQ281"/>
    <mergeCell ref="AR281:AU281"/>
    <mergeCell ref="AV281:AY281"/>
    <mergeCell ref="AZ281:BC281"/>
    <mergeCell ref="BD281:BG281"/>
    <mergeCell ref="BH281:BK281"/>
    <mergeCell ref="BL281:BO281"/>
    <mergeCell ref="BP281:BS281"/>
    <mergeCell ref="BT281:BW281"/>
    <mergeCell ref="BX281:CA281"/>
    <mergeCell ref="CB281:CF281"/>
    <mergeCell ref="N282:O282"/>
    <mergeCell ref="P282:Q282"/>
    <mergeCell ref="R282:S282"/>
    <mergeCell ref="T282:W282"/>
    <mergeCell ref="X282:AA282"/>
    <mergeCell ref="AB282:AE282"/>
    <mergeCell ref="AF282:AI282"/>
    <mergeCell ref="AJ282:AM282"/>
    <mergeCell ref="AN282:AQ282"/>
    <mergeCell ref="AR282:AU282"/>
    <mergeCell ref="AV282:AY282"/>
    <mergeCell ref="AZ282:BC282"/>
    <mergeCell ref="BD282:BG282"/>
    <mergeCell ref="BH282:BK282"/>
    <mergeCell ref="BL282:BO282"/>
    <mergeCell ref="BP282:BS282"/>
    <mergeCell ref="BT282:BW282"/>
    <mergeCell ref="BX282:CA282"/>
    <mergeCell ref="CB282:CF282"/>
    <mergeCell ref="H283:M283"/>
    <mergeCell ref="N283:O283"/>
    <mergeCell ref="P283:Q283"/>
    <mergeCell ref="R283:S283"/>
    <mergeCell ref="T283:W283"/>
    <mergeCell ref="X283:AA283"/>
    <mergeCell ref="AB283:AE283"/>
    <mergeCell ref="AF283:AI283"/>
    <mergeCell ref="AJ283:AM283"/>
    <mergeCell ref="AN283:AQ283"/>
    <mergeCell ref="AR283:AU283"/>
    <mergeCell ref="AV283:AY283"/>
    <mergeCell ref="AZ283:BC283"/>
    <mergeCell ref="BD283:BG283"/>
    <mergeCell ref="BH283:BK283"/>
    <mergeCell ref="BL283:BO283"/>
    <mergeCell ref="BP283:BS283"/>
    <mergeCell ref="BT283:BW283"/>
    <mergeCell ref="BX283:CA283"/>
    <mergeCell ref="CB283:CF283"/>
    <mergeCell ref="H284:M284"/>
    <mergeCell ref="N284:O284"/>
    <mergeCell ref="P284:Q284"/>
    <mergeCell ref="R284:S284"/>
    <mergeCell ref="T284:W284"/>
    <mergeCell ref="X284:AA284"/>
    <mergeCell ref="AB284:AE284"/>
    <mergeCell ref="AF284:AI284"/>
    <mergeCell ref="AJ284:AM284"/>
    <mergeCell ref="AN284:AQ284"/>
    <mergeCell ref="AR284:AU284"/>
    <mergeCell ref="AV284:AY284"/>
    <mergeCell ref="AZ284:BC284"/>
    <mergeCell ref="BD284:BG284"/>
    <mergeCell ref="BH284:BK284"/>
    <mergeCell ref="BL284:BO284"/>
    <mergeCell ref="BP284:BS284"/>
    <mergeCell ref="BT284:BW284"/>
    <mergeCell ref="BX284:CA284"/>
    <mergeCell ref="CB284:CF284"/>
    <mergeCell ref="H285:M285"/>
    <mergeCell ref="N285:O285"/>
    <mergeCell ref="P285:Q285"/>
    <mergeCell ref="R285:S285"/>
    <mergeCell ref="T285:W285"/>
    <mergeCell ref="X285:AA285"/>
    <mergeCell ref="AB285:AE285"/>
    <mergeCell ref="AF285:AI285"/>
    <mergeCell ref="AJ285:AM285"/>
    <mergeCell ref="AN285:AQ285"/>
    <mergeCell ref="AR285:AU285"/>
    <mergeCell ref="AV285:AY285"/>
    <mergeCell ref="AZ285:BC285"/>
    <mergeCell ref="BD285:BG285"/>
    <mergeCell ref="BH285:BK285"/>
    <mergeCell ref="BL285:BO285"/>
    <mergeCell ref="BP285:BS285"/>
    <mergeCell ref="BT285:BW285"/>
    <mergeCell ref="BX285:CA285"/>
    <mergeCell ref="CB285:CF285"/>
    <mergeCell ref="H286:M286"/>
    <mergeCell ref="N286:O286"/>
    <mergeCell ref="P286:Q286"/>
    <mergeCell ref="R286:S286"/>
    <mergeCell ref="T286:W286"/>
    <mergeCell ref="X286:AA286"/>
    <mergeCell ref="AB286:AE286"/>
    <mergeCell ref="AF286:AI286"/>
    <mergeCell ref="AJ286:AM286"/>
    <mergeCell ref="AN286:AQ286"/>
    <mergeCell ref="AR286:AU286"/>
    <mergeCell ref="AV286:AY286"/>
    <mergeCell ref="AZ286:BC286"/>
    <mergeCell ref="BD286:BG286"/>
    <mergeCell ref="BH286:BK286"/>
    <mergeCell ref="BL286:BO286"/>
    <mergeCell ref="BP286:BS286"/>
    <mergeCell ref="BT286:BW286"/>
    <mergeCell ref="BX286:CA286"/>
    <mergeCell ref="CB286:CF286"/>
    <mergeCell ref="E287:L287"/>
    <mergeCell ref="N287:O287"/>
    <mergeCell ref="P287:Q287"/>
    <mergeCell ref="R287:S287"/>
    <mergeCell ref="T287:W287"/>
    <mergeCell ref="X287:AA287"/>
    <mergeCell ref="AB287:AE287"/>
    <mergeCell ref="AF287:AI287"/>
    <mergeCell ref="AJ287:AM287"/>
    <mergeCell ref="AN287:AQ287"/>
    <mergeCell ref="AR287:AU287"/>
    <mergeCell ref="AV287:AY287"/>
    <mergeCell ref="AZ287:BC287"/>
    <mergeCell ref="BD287:BG287"/>
    <mergeCell ref="BH287:BK287"/>
    <mergeCell ref="BL287:BO287"/>
    <mergeCell ref="BP287:BS287"/>
    <mergeCell ref="BT287:BW287"/>
    <mergeCell ref="BX287:CA287"/>
    <mergeCell ref="CB287:CF287"/>
    <mergeCell ref="E288:L288"/>
    <mergeCell ref="N288:O288"/>
    <mergeCell ref="P288:Q288"/>
    <mergeCell ref="R288:S288"/>
    <mergeCell ref="T288:W288"/>
    <mergeCell ref="X288:AA288"/>
    <mergeCell ref="AB288:AE288"/>
    <mergeCell ref="AF288:AI288"/>
    <mergeCell ref="AJ288:AM288"/>
    <mergeCell ref="AN288:AQ288"/>
    <mergeCell ref="AR288:AU288"/>
    <mergeCell ref="AV288:AY288"/>
    <mergeCell ref="AZ288:BC288"/>
    <mergeCell ref="BD288:BG288"/>
    <mergeCell ref="BH288:BK288"/>
    <mergeCell ref="BL288:BO288"/>
    <mergeCell ref="BP288:BS288"/>
    <mergeCell ref="BT288:BW288"/>
    <mergeCell ref="BX288:CA288"/>
    <mergeCell ref="CB288:CF288"/>
    <mergeCell ref="A289:G289"/>
    <mergeCell ref="H289:M289"/>
    <mergeCell ref="N289:O289"/>
    <mergeCell ref="P289:Q289"/>
    <mergeCell ref="R289:S289"/>
    <mergeCell ref="T289:W289"/>
    <mergeCell ref="X289:AA289"/>
    <mergeCell ref="AB289:AE289"/>
    <mergeCell ref="AF289:AI289"/>
    <mergeCell ref="AJ289:AM289"/>
    <mergeCell ref="AN289:AQ289"/>
    <mergeCell ref="AR289:AU289"/>
    <mergeCell ref="AV289:AY289"/>
    <mergeCell ref="AZ289:BC289"/>
    <mergeCell ref="BD289:BG289"/>
    <mergeCell ref="BH289:BK289"/>
    <mergeCell ref="BL289:BO289"/>
    <mergeCell ref="BP289:BS289"/>
    <mergeCell ref="BT289:BW289"/>
    <mergeCell ref="BX289:CA289"/>
    <mergeCell ref="CB289:CF289"/>
    <mergeCell ref="A290:G291"/>
    <mergeCell ref="H290:M291"/>
    <mergeCell ref="N290:O291"/>
    <mergeCell ref="P290:Q291"/>
    <mergeCell ref="R290:S291"/>
    <mergeCell ref="T290:V291"/>
    <mergeCell ref="W290:W291"/>
    <mergeCell ref="X290:Z291"/>
    <mergeCell ref="AA290:AA291"/>
    <mergeCell ref="AB290:AD291"/>
    <mergeCell ref="AE290:AE291"/>
    <mergeCell ref="AF290:AH291"/>
    <mergeCell ref="AI290:AI291"/>
    <mergeCell ref="AJ290:AL291"/>
    <mergeCell ref="AM290:AM291"/>
    <mergeCell ref="AN290:AP291"/>
    <mergeCell ref="AQ290:AQ291"/>
    <mergeCell ref="AR290:AT291"/>
    <mergeCell ref="AU290:AU291"/>
    <mergeCell ref="AV290:AX291"/>
    <mergeCell ref="AY290:AY291"/>
    <mergeCell ref="AZ290:BB291"/>
    <mergeCell ref="BC290:BC291"/>
    <mergeCell ref="BD290:BF291"/>
    <mergeCell ref="BG290:BG291"/>
    <mergeCell ref="BH290:BJ291"/>
    <mergeCell ref="BK290:BK291"/>
    <mergeCell ref="BL290:BN291"/>
    <mergeCell ref="BO290:BO291"/>
    <mergeCell ref="BP290:BS291"/>
    <mergeCell ref="BT290:BW291"/>
    <mergeCell ref="BX290:CA291"/>
    <mergeCell ref="CB290:CE291"/>
    <mergeCell ref="CF290:CF291"/>
    <mergeCell ref="A293:C293"/>
    <mergeCell ref="D293:L293"/>
    <mergeCell ref="M293:U293"/>
    <mergeCell ref="V293:AB293"/>
    <mergeCell ref="AC293:AE293"/>
    <mergeCell ref="AF293:AN293"/>
    <mergeCell ref="AO293:AW293"/>
    <mergeCell ref="AX293:BD293"/>
    <mergeCell ref="BE293:BG293"/>
    <mergeCell ref="BH293:BP293"/>
    <mergeCell ref="BQ293:BY293"/>
    <mergeCell ref="BZ293:CF293"/>
    <mergeCell ref="A294:C294"/>
    <mergeCell ref="D294:L294"/>
    <mergeCell ref="M294:U294"/>
    <mergeCell ref="V294:AB294"/>
    <mergeCell ref="AC294:AE294"/>
    <mergeCell ref="AF294:AN294"/>
    <mergeCell ref="AO294:AW294"/>
    <mergeCell ref="AX294:BD294"/>
    <mergeCell ref="BE294:BG294"/>
    <mergeCell ref="BH294:BP294"/>
    <mergeCell ref="BQ294:BY294"/>
    <mergeCell ref="BZ294:CF294"/>
    <mergeCell ref="A295:C295"/>
    <mergeCell ref="D295:L295"/>
    <mergeCell ref="M295:U295"/>
    <mergeCell ref="V295:AB295"/>
    <mergeCell ref="AC295:AE295"/>
    <mergeCell ref="AF295:AN295"/>
    <mergeCell ref="AO295:AW295"/>
    <mergeCell ref="AX295:BD295"/>
    <mergeCell ref="BE295:BG295"/>
    <mergeCell ref="BH295:BP295"/>
    <mergeCell ref="BQ295:BY295"/>
    <mergeCell ref="BZ295:CF295"/>
    <mergeCell ref="A297:C297"/>
    <mergeCell ref="F297:V297"/>
    <mergeCell ref="W297:Z297"/>
    <mergeCell ref="AA297:AM297"/>
    <mergeCell ref="AN297:AQ297"/>
    <mergeCell ref="AR297:AY297"/>
    <mergeCell ref="AZ297:BC297"/>
    <mergeCell ref="BD297:BN297"/>
    <mergeCell ref="BO297:BR297"/>
    <mergeCell ref="C298:M299"/>
    <mergeCell ref="N298:S298"/>
    <mergeCell ref="T298:CF298"/>
    <mergeCell ref="N299:O299"/>
    <mergeCell ref="P299:Q299"/>
    <mergeCell ref="R299:S299"/>
    <mergeCell ref="T299:W299"/>
    <mergeCell ref="X299:AA299"/>
    <mergeCell ref="AB299:AE299"/>
    <mergeCell ref="AF299:AI299"/>
    <mergeCell ref="AJ299:AM299"/>
    <mergeCell ref="AN299:AQ299"/>
    <mergeCell ref="AR299:AU299"/>
    <mergeCell ref="AV299:AY299"/>
    <mergeCell ref="AZ299:BC299"/>
    <mergeCell ref="BD299:BG299"/>
    <mergeCell ref="BH299:BK299"/>
    <mergeCell ref="BL299:BO299"/>
    <mergeCell ref="BP299:BQ299"/>
    <mergeCell ref="BT299:BU299"/>
    <mergeCell ref="BX299:BY299"/>
    <mergeCell ref="CB299:CF299"/>
    <mergeCell ref="CK299:CL299"/>
    <mergeCell ref="CM299:CN299"/>
    <mergeCell ref="A300:A307"/>
    <mergeCell ref="D300:G300"/>
    <mergeCell ref="H300:M300"/>
    <mergeCell ref="N300:O300"/>
    <mergeCell ref="P300:Q300"/>
    <mergeCell ref="R300:S300"/>
    <mergeCell ref="T300:W300"/>
    <mergeCell ref="X300:AA300"/>
    <mergeCell ref="AB300:AE300"/>
    <mergeCell ref="AF300:AI300"/>
    <mergeCell ref="AJ300:AM300"/>
    <mergeCell ref="AN300:AQ300"/>
    <mergeCell ref="AR300:AU300"/>
    <mergeCell ref="AV300:AY300"/>
    <mergeCell ref="AZ300:BC300"/>
    <mergeCell ref="BD300:BG300"/>
    <mergeCell ref="BH300:BK300"/>
    <mergeCell ref="BL300:BO300"/>
    <mergeCell ref="BP300:BS300"/>
    <mergeCell ref="BT300:BW300"/>
    <mergeCell ref="BX300:CA300"/>
    <mergeCell ref="CB300:CF300"/>
    <mergeCell ref="B301:B305"/>
    <mergeCell ref="D301:G301"/>
    <mergeCell ref="H301:M301"/>
    <mergeCell ref="N301:O301"/>
    <mergeCell ref="P301:Q301"/>
    <mergeCell ref="R301:S301"/>
    <mergeCell ref="T301:W301"/>
    <mergeCell ref="X301:AA301"/>
    <mergeCell ref="AB301:AE301"/>
    <mergeCell ref="AF301:AI301"/>
    <mergeCell ref="AJ301:AM301"/>
    <mergeCell ref="AN301:AQ301"/>
    <mergeCell ref="AR301:AU301"/>
    <mergeCell ref="AV301:AY301"/>
    <mergeCell ref="AZ301:BC301"/>
    <mergeCell ref="BD301:BG301"/>
    <mergeCell ref="BH301:BK301"/>
    <mergeCell ref="BL301:BO301"/>
    <mergeCell ref="BP301:BS301"/>
    <mergeCell ref="BT301:BW301"/>
    <mergeCell ref="BX301:CA301"/>
    <mergeCell ref="CB301:CF301"/>
    <mergeCell ref="H302:M302"/>
    <mergeCell ref="N302:O302"/>
    <mergeCell ref="P302:Q302"/>
    <mergeCell ref="R302:S302"/>
    <mergeCell ref="T302:W302"/>
    <mergeCell ref="X302:AA302"/>
    <mergeCell ref="AB302:AE302"/>
    <mergeCell ref="AF302:AI302"/>
    <mergeCell ref="AJ302:AM302"/>
    <mergeCell ref="AN302:AQ302"/>
    <mergeCell ref="AR302:AU302"/>
    <mergeCell ref="AV302:AY302"/>
    <mergeCell ref="AZ302:BC302"/>
    <mergeCell ref="BD302:BG302"/>
    <mergeCell ref="BH302:BK302"/>
    <mergeCell ref="BL302:BO302"/>
    <mergeCell ref="BP302:BS302"/>
    <mergeCell ref="BT302:BW302"/>
    <mergeCell ref="BX302:CA302"/>
    <mergeCell ref="CB302:CF302"/>
    <mergeCell ref="E303:L303"/>
    <mergeCell ref="N303:O303"/>
    <mergeCell ref="P303:Q303"/>
    <mergeCell ref="R303:S303"/>
    <mergeCell ref="T303:W303"/>
    <mergeCell ref="X303:AA303"/>
    <mergeCell ref="AB303:AE303"/>
    <mergeCell ref="AF303:AI303"/>
    <mergeCell ref="AJ303:AM303"/>
    <mergeCell ref="AN303:AQ303"/>
    <mergeCell ref="AR303:AU303"/>
    <mergeCell ref="AV303:AY303"/>
    <mergeCell ref="AZ303:BC303"/>
    <mergeCell ref="BD303:BG303"/>
    <mergeCell ref="BH303:BK303"/>
    <mergeCell ref="BL303:BO303"/>
    <mergeCell ref="BP303:BS303"/>
    <mergeCell ref="BT303:BW303"/>
    <mergeCell ref="BX303:CA303"/>
    <mergeCell ref="CB303:CF303"/>
    <mergeCell ref="E304:L304"/>
    <mergeCell ref="N304:O304"/>
    <mergeCell ref="P304:Q304"/>
    <mergeCell ref="R304:S304"/>
    <mergeCell ref="T304:W304"/>
    <mergeCell ref="X304:AA304"/>
    <mergeCell ref="AB304:AE304"/>
    <mergeCell ref="AF304:AI304"/>
    <mergeCell ref="AJ304:AM304"/>
    <mergeCell ref="AN304:AQ304"/>
    <mergeCell ref="AR304:AU304"/>
    <mergeCell ref="AV304:AY304"/>
    <mergeCell ref="AZ304:BC304"/>
    <mergeCell ref="BD304:BG304"/>
    <mergeCell ref="BH304:BK304"/>
    <mergeCell ref="BL304:BO304"/>
    <mergeCell ref="BP304:BS304"/>
    <mergeCell ref="BT304:BW304"/>
    <mergeCell ref="BX304:CA304"/>
    <mergeCell ref="CB304:CF304"/>
    <mergeCell ref="D305:G305"/>
    <mergeCell ref="H305:M305"/>
    <mergeCell ref="N305:O305"/>
    <mergeCell ref="P305:Q305"/>
    <mergeCell ref="R305:S305"/>
    <mergeCell ref="T305:W305"/>
    <mergeCell ref="X305:AA305"/>
    <mergeCell ref="AB305:AE305"/>
    <mergeCell ref="AF305:AI305"/>
    <mergeCell ref="AJ305:AM305"/>
    <mergeCell ref="AN305:AQ305"/>
    <mergeCell ref="AR305:AU305"/>
    <mergeCell ref="AV305:AY305"/>
    <mergeCell ref="AZ305:BC305"/>
    <mergeCell ref="BD305:BG305"/>
    <mergeCell ref="BH305:BK305"/>
    <mergeCell ref="BL305:BO305"/>
    <mergeCell ref="BP305:BS305"/>
    <mergeCell ref="BT305:BW305"/>
    <mergeCell ref="BX305:CA305"/>
    <mergeCell ref="CB305:CF305"/>
    <mergeCell ref="H306:M306"/>
    <mergeCell ref="N306:O306"/>
    <mergeCell ref="P306:Q306"/>
    <mergeCell ref="R306:S306"/>
    <mergeCell ref="T306:W306"/>
    <mergeCell ref="X306:AA306"/>
    <mergeCell ref="AB306:AE306"/>
    <mergeCell ref="AF306:AI306"/>
    <mergeCell ref="AJ306:AM306"/>
    <mergeCell ref="AN306:AQ306"/>
    <mergeCell ref="AR306:AU306"/>
    <mergeCell ref="AV306:AY306"/>
    <mergeCell ref="AZ306:BC306"/>
    <mergeCell ref="BD306:BG306"/>
    <mergeCell ref="BH306:BK306"/>
    <mergeCell ref="BL306:BO306"/>
    <mergeCell ref="BP306:BS306"/>
    <mergeCell ref="BT306:BW306"/>
    <mergeCell ref="BX306:CA306"/>
    <mergeCell ref="CB306:CF306"/>
    <mergeCell ref="E307:L307"/>
    <mergeCell ref="N307:O307"/>
    <mergeCell ref="P307:Q307"/>
    <mergeCell ref="R307:S307"/>
    <mergeCell ref="T307:W307"/>
    <mergeCell ref="X307:AA307"/>
    <mergeCell ref="AB307:AE307"/>
    <mergeCell ref="AF307:AI307"/>
    <mergeCell ref="AJ307:AM307"/>
    <mergeCell ref="AN307:AQ307"/>
    <mergeCell ref="AR307:AU307"/>
    <mergeCell ref="AV307:AY307"/>
    <mergeCell ref="AZ307:BC307"/>
    <mergeCell ref="BD307:BG307"/>
    <mergeCell ref="BH307:BK307"/>
    <mergeCell ref="BL307:BO307"/>
    <mergeCell ref="BP307:BS307"/>
    <mergeCell ref="BT307:BW307"/>
    <mergeCell ref="BX307:CA307"/>
    <mergeCell ref="CB307:CF307"/>
    <mergeCell ref="E308:L308"/>
    <mergeCell ref="N308:O308"/>
    <mergeCell ref="P308:Q308"/>
    <mergeCell ref="R308:S308"/>
    <mergeCell ref="T308:W308"/>
    <mergeCell ref="X308:AA308"/>
    <mergeCell ref="AB308:AE308"/>
    <mergeCell ref="AF308:AI308"/>
    <mergeCell ref="AJ308:AM308"/>
    <mergeCell ref="AN308:AQ308"/>
    <mergeCell ref="AR308:AU308"/>
    <mergeCell ref="AV308:AY308"/>
    <mergeCell ref="AZ308:BC308"/>
    <mergeCell ref="BD308:BG308"/>
    <mergeCell ref="BH308:BK308"/>
    <mergeCell ref="BL308:BO308"/>
    <mergeCell ref="BP308:BS308"/>
    <mergeCell ref="BT308:BW308"/>
    <mergeCell ref="BX308:CA308"/>
    <mergeCell ref="CB308:CF308"/>
    <mergeCell ref="A309:B335"/>
    <mergeCell ref="D309:G309"/>
    <mergeCell ref="H309:M309"/>
    <mergeCell ref="N309:O309"/>
    <mergeCell ref="H312:M312"/>
    <mergeCell ref="N312:O312"/>
    <mergeCell ref="H318:M318"/>
    <mergeCell ref="N318:O318"/>
    <mergeCell ref="N320:O320"/>
    <mergeCell ref="H329:M329"/>
    <mergeCell ref="P309:Q309"/>
    <mergeCell ref="R309:S309"/>
    <mergeCell ref="T309:W309"/>
    <mergeCell ref="X309:AA309"/>
    <mergeCell ref="AB309:AE309"/>
    <mergeCell ref="X311:AA311"/>
    <mergeCell ref="AB311:AE311"/>
    <mergeCell ref="AB313:AE313"/>
    <mergeCell ref="X315:AA315"/>
    <mergeCell ref="AF309:AI309"/>
    <mergeCell ref="AJ309:AM309"/>
    <mergeCell ref="AN309:AQ309"/>
    <mergeCell ref="AR309:AU309"/>
    <mergeCell ref="AV309:AY309"/>
    <mergeCell ref="AZ309:BC309"/>
    <mergeCell ref="BD309:BG309"/>
    <mergeCell ref="BH309:BK309"/>
    <mergeCell ref="BL309:BO309"/>
    <mergeCell ref="BP309:BS309"/>
    <mergeCell ref="BT309:BW309"/>
    <mergeCell ref="BX309:CA309"/>
    <mergeCell ref="CB309:CF309"/>
    <mergeCell ref="D310:G310"/>
    <mergeCell ref="H310:M310"/>
    <mergeCell ref="N310:O310"/>
    <mergeCell ref="P310:Q310"/>
    <mergeCell ref="R310:S310"/>
    <mergeCell ref="T310:W310"/>
    <mergeCell ref="X310:AA310"/>
    <mergeCell ref="AB310:AE310"/>
    <mergeCell ref="AF310:AI310"/>
    <mergeCell ref="AJ310:AM310"/>
    <mergeCell ref="AN310:AQ310"/>
    <mergeCell ref="AR310:AU310"/>
    <mergeCell ref="AV310:AY310"/>
    <mergeCell ref="AZ310:BC310"/>
    <mergeCell ref="BD310:BG310"/>
    <mergeCell ref="BH310:BK310"/>
    <mergeCell ref="BL310:BO310"/>
    <mergeCell ref="BP310:BS310"/>
    <mergeCell ref="BT310:BW310"/>
    <mergeCell ref="BX310:CA310"/>
    <mergeCell ref="CB310:CF310"/>
    <mergeCell ref="D311:G311"/>
    <mergeCell ref="H311:M311"/>
    <mergeCell ref="N311:O311"/>
    <mergeCell ref="P311:Q311"/>
    <mergeCell ref="R311:S311"/>
    <mergeCell ref="T311:W311"/>
    <mergeCell ref="AF311:AI311"/>
    <mergeCell ref="AJ311:AM311"/>
    <mergeCell ref="AN311:AQ311"/>
    <mergeCell ref="AR311:AU311"/>
    <mergeCell ref="AV311:AY311"/>
    <mergeCell ref="AZ311:BC311"/>
    <mergeCell ref="BD311:BG311"/>
    <mergeCell ref="BH311:BK311"/>
    <mergeCell ref="BL311:BO311"/>
    <mergeCell ref="BP311:BS311"/>
    <mergeCell ref="BT311:BW311"/>
    <mergeCell ref="BX311:CA311"/>
    <mergeCell ref="CB311:CF311"/>
    <mergeCell ref="P312:Q312"/>
    <mergeCell ref="R312:S312"/>
    <mergeCell ref="T312:W312"/>
    <mergeCell ref="X312:AA312"/>
    <mergeCell ref="AB312:AE312"/>
    <mergeCell ref="AF312:AI312"/>
    <mergeCell ref="AJ312:AM312"/>
    <mergeCell ref="AN312:AQ312"/>
    <mergeCell ref="AR312:AU312"/>
    <mergeCell ref="AV312:AY312"/>
    <mergeCell ref="AZ312:BC312"/>
    <mergeCell ref="BD312:BG312"/>
    <mergeCell ref="BH312:BK312"/>
    <mergeCell ref="BL312:BO312"/>
    <mergeCell ref="BP312:BS312"/>
    <mergeCell ref="BT312:BW312"/>
    <mergeCell ref="BX312:CA312"/>
    <mergeCell ref="CB312:CF312"/>
    <mergeCell ref="C313:G317"/>
    <mergeCell ref="H313:M313"/>
    <mergeCell ref="N313:O313"/>
    <mergeCell ref="P313:Q313"/>
    <mergeCell ref="R313:S313"/>
    <mergeCell ref="T313:W313"/>
    <mergeCell ref="X313:AA313"/>
    <mergeCell ref="AF313:AI313"/>
    <mergeCell ref="AJ313:AM313"/>
    <mergeCell ref="AN313:AQ313"/>
    <mergeCell ref="AR313:AU313"/>
    <mergeCell ref="AV313:AY313"/>
    <mergeCell ref="AZ313:BC313"/>
    <mergeCell ref="BD313:BG313"/>
    <mergeCell ref="BH313:BK313"/>
    <mergeCell ref="BL313:BO313"/>
    <mergeCell ref="BP313:BS313"/>
    <mergeCell ref="BT313:BW313"/>
    <mergeCell ref="BX313:CA313"/>
    <mergeCell ref="CB313:CF313"/>
    <mergeCell ref="H314:M314"/>
    <mergeCell ref="N314:O314"/>
    <mergeCell ref="P314:Q314"/>
    <mergeCell ref="R314:S314"/>
    <mergeCell ref="T314:W314"/>
    <mergeCell ref="X314:AA314"/>
    <mergeCell ref="AB314:AE314"/>
    <mergeCell ref="AF314:AI314"/>
    <mergeCell ref="AJ314:AM314"/>
    <mergeCell ref="AN314:AQ314"/>
    <mergeCell ref="AR314:AU314"/>
    <mergeCell ref="AV314:AY314"/>
    <mergeCell ref="AZ314:BC314"/>
    <mergeCell ref="BD314:BG314"/>
    <mergeCell ref="BH314:BK314"/>
    <mergeCell ref="BL314:BO314"/>
    <mergeCell ref="BP314:BS314"/>
    <mergeCell ref="BT314:BW314"/>
    <mergeCell ref="BX314:CA314"/>
    <mergeCell ref="CB314:CF314"/>
    <mergeCell ref="H315:M315"/>
    <mergeCell ref="N315:O315"/>
    <mergeCell ref="P315:Q315"/>
    <mergeCell ref="R315:S315"/>
    <mergeCell ref="T315:W315"/>
    <mergeCell ref="AB315:AE315"/>
    <mergeCell ref="AF315:AI315"/>
    <mergeCell ref="AJ315:AM315"/>
    <mergeCell ref="AN315:AQ315"/>
    <mergeCell ref="AR315:AU315"/>
    <mergeCell ref="AV315:AY315"/>
    <mergeCell ref="AZ315:BC315"/>
    <mergeCell ref="BD315:BG315"/>
    <mergeCell ref="BH315:BK315"/>
    <mergeCell ref="BL315:BO315"/>
    <mergeCell ref="BP315:BS315"/>
    <mergeCell ref="BT315:BW315"/>
    <mergeCell ref="BX315:CA315"/>
    <mergeCell ref="CB315:CF315"/>
    <mergeCell ref="H316:M316"/>
    <mergeCell ref="N316:O316"/>
    <mergeCell ref="P316:Q316"/>
    <mergeCell ref="R316:S316"/>
    <mergeCell ref="T316:W316"/>
    <mergeCell ref="X316:AA316"/>
    <mergeCell ref="AB316:AE316"/>
    <mergeCell ref="AF316:AI316"/>
    <mergeCell ref="AJ316:AM316"/>
    <mergeCell ref="AN316:AQ316"/>
    <mergeCell ref="AR316:AU316"/>
    <mergeCell ref="AV316:AY316"/>
    <mergeCell ref="AZ316:BC316"/>
    <mergeCell ref="BD316:BG316"/>
    <mergeCell ref="BH316:BK316"/>
    <mergeCell ref="BL316:BO316"/>
    <mergeCell ref="BP316:BS316"/>
    <mergeCell ref="BT316:BW316"/>
    <mergeCell ref="BX316:CA316"/>
    <mergeCell ref="CB316:CF316"/>
    <mergeCell ref="CK316:CL316"/>
    <mergeCell ref="CM316:CN316"/>
    <mergeCell ref="H317:M317"/>
    <mergeCell ref="N317:O317"/>
    <mergeCell ref="P317:Q317"/>
    <mergeCell ref="R317:S317"/>
    <mergeCell ref="T317:W317"/>
    <mergeCell ref="X317:AA317"/>
    <mergeCell ref="AB317:AE317"/>
    <mergeCell ref="AF317:AI317"/>
    <mergeCell ref="AJ317:AM317"/>
    <mergeCell ref="AN317:AQ317"/>
    <mergeCell ref="AR317:AU317"/>
    <mergeCell ref="AV317:AY317"/>
    <mergeCell ref="AZ317:BC317"/>
    <mergeCell ref="BD317:BG317"/>
    <mergeCell ref="BH317:BK317"/>
    <mergeCell ref="BL317:BO317"/>
    <mergeCell ref="CI317:CJ317"/>
    <mergeCell ref="CK317:CL317"/>
    <mergeCell ref="CM317:CN317"/>
    <mergeCell ref="BP317:BS317"/>
    <mergeCell ref="BT317:BW317"/>
    <mergeCell ref="BX317:CA317"/>
    <mergeCell ref="CB317:CF317"/>
    <mergeCell ref="CO317:CP317"/>
    <mergeCell ref="CQ317:CR317"/>
    <mergeCell ref="CS317:CT317"/>
    <mergeCell ref="CU317:CV317"/>
    <mergeCell ref="CW317:CX317"/>
    <mergeCell ref="CY317:CZ317"/>
    <mergeCell ref="DA317:DB317"/>
    <mergeCell ref="DC317:DD317"/>
    <mergeCell ref="P318:Q318"/>
    <mergeCell ref="R318:S318"/>
    <mergeCell ref="T318:W318"/>
    <mergeCell ref="X318:AA318"/>
    <mergeCell ref="AB318:AE318"/>
    <mergeCell ref="AF318:AI318"/>
    <mergeCell ref="AJ318:AM318"/>
    <mergeCell ref="AN318:AQ318"/>
    <mergeCell ref="AR318:AU318"/>
    <mergeCell ref="AV318:AY318"/>
    <mergeCell ref="AZ318:BC318"/>
    <mergeCell ref="BD318:BG318"/>
    <mergeCell ref="BH318:BK318"/>
    <mergeCell ref="BL318:BO318"/>
    <mergeCell ref="BP318:BS318"/>
    <mergeCell ref="BT318:BW318"/>
    <mergeCell ref="BX318:CA318"/>
    <mergeCell ref="CB318:CF318"/>
    <mergeCell ref="E319:L319"/>
    <mergeCell ref="N319:O319"/>
    <mergeCell ref="P319:Q319"/>
    <mergeCell ref="R319:S319"/>
    <mergeCell ref="T319:W319"/>
    <mergeCell ref="X319:AA319"/>
    <mergeCell ref="AB319:AE319"/>
    <mergeCell ref="AF319:AI319"/>
    <mergeCell ref="AJ319:AM319"/>
    <mergeCell ref="AN319:AQ319"/>
    <mergeCell ref="AR319:AU319"/>
    <mergeCell ref="AV319:AY319"/>
    <mergeCell ref="AZ319:BC319"/>
    <mergeCell ref="BD319:BG319"/>
    <mergeCell ref="BH319:BK319"/>
    <mergeCell ref="BL319:BO319"/>
    <mergeCell ref="BP319:BS319"/>
    <mergeCell ref="BT319:BW319"/>
    <mergeCell ref="BX319:CA319"/>
    <mergeCell ref="CB319:CF319"/>
    <mergeCell ref="P320:Q320"/>
    <mergeCell ref="R320:S320"/>
    <mergeCell ref="T320:W320"/>
    <mergeCell ref="X320:AA320"/>
    <mergeCell ref="AB320:AE320"/>
    <mergeCell ref="AF320:AI320"/>
    <mergeCell ref="AJ320:AM320"/>
    <mergeCell ref="AN320:AQ320"/>
    <mergeCell ref="AR320:AU320"/>
    <mergeCell ref="AV320:AY320"/>
    <mergeCell ref="AZ320:BC320"/>
    <mergeCell ref="BD320:BG320"/>
    <mergeCell ref="BH320:BK320"/>
    <mergeCell ref="BL320:BO320"/>
    <mergeCell ref="BP320:BS320"/>
    <mergeCell ref="BT320:BW320"/>
    <mergeCell ref="BX320:CA320"/>
    <mergeCell ref="CB320:CF320"/>
    <mergeCell ref="D321:H321"/>
    <mergeCell ref="I321:M321"/>
    <mergeCell ref="N321:O321"/>
    <mergeCell ref="P321:Q321"/>
    <mergeCell ref="R321:S321"/>
    <mergeCell ref="T321:W321"/>
    <mergeCell ref="X321:AA321"/>
    <mergeCell ref="AB321:AE321"/>
    <mergeCell ref="AF321:AI321"/>
    <mergeCell ref="AJ321:AM321"/>
    <mergeCell ref="AN321:AQ321"/>
    <mergeCell ref="AR321:AU321"/>
    <mergeCell ref="AV321:AY321"/>
    <mergeCell ref="AZ321:BC321"/>
    <mergeCell ref="BD321:BG321"/>
    <mergeCell ref="BH321:BK321"/>
    <mergeCell ref="BL321:BO321"/>
    <mergeCell ref="BP321:BS321"/>
    <mergeCell ref="BT321:BW321"/>
    <mergeCell ref="BX321:CA321"/>
    <mergeCell ref="CB321:CF321"/>
    <mergeCell ref="D322:H323"/>
    <mergeCell ref="I322:M323"/>
    <mergeCell ref="N322:O323"/>
    <mergeCell ref="P322:Q323"/>
    <mergeCell ref="R322:S323"/>
    <mergeCell ref="T322:V323"/>
    <mergeCell ref="W322:W323"/>
    <mergeCell ref="X322:Z323"/>
    <mergeCell ref="AA322:AA323"/>
    <mergeCell ref="AB322:AD323"/>
    <mergeCell ref="AE322:AE323"/>
    <mergeCell ref="AF322:AH323"/>
    <mergeCell ref="AI322:AI323"/>
    <mergeCell ref="AJ322:AL323"/>
    <mergeCell ref="AM322:AM323"/>
    <mergeCell ref="AN322:AP323"/>
    <mergeCell ref="AQ322:AQ323"/>
    <mergeCell ref="AR322:AT323"/>
    <mergeCell ref="AU322:AU323"/>
    <mergeCell ref="AV322:AX323"/>
    <mergeCell ref="AY322:AY323"/>
    <mergeCell ref="AZ322:BB323"/>
    <mergeCell ref="BC322:BC323"/>
    <mergeCell ref="BD322:BF323"/>
    <mergeCell ref="BG322:BG323"/>
    <mergeCell ref="BH322:BJ323"/>
    <mergeCell ref="BK322:BK323"/>
    <mergeCell ref="BL322:BN323"/>
    <mergeCell ref="BO322:BO323"/>
    <mergeCell ref="BP322:BS323"/>
    <mergeCell ref="BT322:BW323"/>
    <mergeCell ref="BX322:CA323"/>
    <mergeCell ref="CB322:CE323"/>
    <mergeCell ref="CF322:CF323"/>
    <mergeCell ref="I324:M324"/>
    <mergeCell ref="N324:O324"/>
    <mergeCell ref="P324:Q324"/>
    <mergeCell ref="R324:S324"/>
    <mergeCell ref="T324:W324"/>
    <mergeCell ref="X324:AA324"/>
    <mergeCell ref="AB324:AE324"/>
    <mergeCell ref="AF324:AI324"/>
    <mergeCell ref="AJ324:AM324"/>
    <mergeCell ref="AN324:AQ324"/>
    <mergeCell ref="AR324:AU324"/>
    <mergeCell ref="AV324:AY324"/>
    <mergeCell ref="AZ324:BC324"/>
    <mergeCell ref="BD324:BG324"/>
    <mergeCell ref="BH324:BK324"/>
    <mergeCell ref="BL324:BO324"/>
    <mergeCell ref="BP324:BS324"/>
    <mergeCell ref="BT324:BW324"/>
    <mergeCell ref="BX324:CA324"/>
    <mergeCell ref="CB324:CF324"/>
    <mergeCell ref="C325:C326"/>
    <mergeCell ref="D325:D326"/>
    <mergeCell ref="E325:G326"/>
    <mergeCell ref="H325:H326"/>
    <mergeCell ref="I325:M326"/>
    <mergeCell ref="N325:O326"/>
    <mergeCell ref="P325:Q326"/>
    <mergeCell ref="R325:S326"/>
    <mergeCell ref="T325:V326"/>
    <mergeCell ref="W325:W326"/>
    <mergeCell ref="X325:Z326"/>
    <mergeCell ref="AA325:AA326"/>
    <mergeCell ref="AB325:AD326"/>
    <mergeCell ref="AE325:AE326"/>
    <mergeCell ref="AF325:AH326"/>
    <mergeCell ref="AI325:AI326"/>
    <mergeCell ref="AJ325:AL326"/>
    <mergeCell ref="AM325:AM326"/>
    <mergeCell ref="AN325:AP326"/>
    <mergeCell ref="AQ325:AQ326"/>
    <mergeCell ref="AR325:AT326"/>
    <mergeCell ref="AU325:AU326"/>
    <mergeCell ref="AV325:AX326"/>
    <mergeCell ref="AY325:AY326"/>
    <mergeCell ref="AZ325:BB326"/>
    <mergeCell ref="BC325:BC326"/>
    <mergeCell ref="BD325:BF326"/>
    <mergeCell ref="BG325:BG326"/>
    <mergeCell ref="BH325:BJ326"/>
    <mergeCell ref="BK325:BK326"/>
    <mergeCell ref="BL325:BN326"/>
    <mergeCell ref="BO325:BO326"/>
    <mergeCell ref="BP325:BS326"/>
    <mergeCell ref="BT325:BW326"/>
    <mergeCell ref="BX325:CA326"/>
    <mergeCell ref="CB325:CE326"/>
    <mergeCell ref="CF325:CF326"/>
    <mergeCell ref="D327:G327"/>
    <mergeCell ref="H327:M327"/>
    <mergeCell ref="N327:O327"/>
    <mergeCell ref="P327:Q327"/>
    <mergeCell ref="R327:S327"/>
    <mergeCell ref="T327:W327"/>
    <mergeCell ref="X327:AA327"/>
    <mergeCell ref="AB327:AE327"/>
    <mergeCell ref="AF327:AI327"/>
    <mergeCell ref="AJ327:AM327"/>
    <mergeCell ref="AN327:AQ327"/>
    <mergeCell ref="AR327:AU327"/>
    <mergeCell ref="AV327:AY327"/>
    <mergeCell ref="AZ327:BC327"/>
    <mergeCell ref="BD327:BG327"/>
    <mergeCell ref="BH327:BK327"/>
    <mergeCell ref="BL327:BO327"/>
    <mergeCell ref="BP327:BS327"/>
    <mergeCell ref="BT327:BW327"/>
    <mergeCell ref="BX327:CA327"/>
    <mergeCell ref="CB327:CF327"/>
    <mergeCell ref="D328:G328"/>
    <mergeCell ref="H328:M328"/>
    <mergeCell ref="N328:O328"/>
    <mergeCell ref="P328:Q328"/>
    <mergeCell ref="R328:S328"/>
    <mergeCell ref="T328:W328"/>
    <mergeCell ref="X328:AA328"/>
    <mergeCell ref="AB328:AE328"/>
    <mergeCell ref="AF328:AI328"/>
    <mergeCell ref="AJ328:AM328"/>
    <mergeCell ref="AN328:AQ328"/>
    <mergeCell ref="AR328:AU328"/>
    <mergeCell ref="AV328:AY328"/>
    <mergeCell ref="AZ328:BC328"/>
    <mergeCell ref="BD328:BG328"/>
    <mergeCell ref="BH328:BK328"/>
    <mergeCell ref="BL328:BO328"/>
    <mergeCell ref="BP328:BS328"/>
    <mergeCell ref="BT328:BW328"/>
    <mergeCell ref="BX328:CA328"/>
    <mergeCell ref="CB328:CF328"/>
    <mergeCell ref="N329:O329"/>
    <mergeCell ref="P329:Q329"/>
    <mergeCell ref="R329:S329"/>
    <mergeCell ref="T329:W329"/>
    <mergeCell ref="X329:AA329"/>
    <mergeCell ref="AB329:AE329"/>
    <mergeCell ref="AF329:AI329"/>
    <mergeCell ref="AJ329:AM329"/>
    <mergeCell ref="AN329:AQ329"/>
    <mergeCell ref="AR329:AU329"/>
    <mergeCell ref="AV329:AY329"/>
    <mergeCell ref="AZ329:BC329"/>
    <mergeCell ref="BD329:BG329"/>
    <mergeCell ref="BH329:BK329"/>
    <mergeCell ref="BL329:BO329"/>
    <mergeCell ref="BP329:BS329"/>
    <mergeCell ref="BT329:BW329"/>
    <mergeCell ref="BX329:CA329"/>
    <mergeCell ref="CB329:CF329"/>
    <mergeCell ref="H330:M330"/>
    <mergeCell ref="N330:O330"/>
    <mergeCell ref="P330:Q330"/>
    <mergeCell ref="R330:S330"/>
    <mergeCell ref="T330:W330"/>
    <mergeCell ref="X330:AA330"/>
    <mergeCell ref="AB330:AE330"/>
    <mergeCell ref="AF330:AI330"/>
    <mergeCell ref="AJ330:AM330"/>
    <mergeCell ref="AN330:AQ330"/>
    <mergeCell ref="AR330:AU330"/>
    <mergeCell ref="AV330:AY330"/>
    <mergeCell ref="AZ330:BC330"/>
    <mergeCell ref="BD330:BG330"/>
    <mergeCell ref="BH330:BK330"/>
    <mergeCell ref="BL330:BO330"/>
    <mergeCell ref="BP330:BS330"/>
    <mergeCell ref="BT330:BW330"/>
    <mergeCell ref="BX330:CA330"/>
    <mergeCell ref="CB330:CF330"/>
    <mergeCell ref="H331:M331"/>
    <mergeCell ref="N331:O331"/>
    <mergeCell ref="P331:Q331"/>
    <mergeCell ref="R331:S331"/>
    <mergeCell ref="T331:W331"/>
    <mergeCell ref="X331:AA331"/>
    <mergeCell ref="AB331:AE331"/>
    <mergeCell ref="AF331:AI331"/>
    <mergeCell ref="AJ331:AM331"/>
    <mergeCell ref="AN331:AQ331"/>
    <mergeCell ref="AR331:AU331"/>
    <mergeCell ref="AV331:AY331"/>
    <mergeCell ref="AZ331:BC331"/>
    <mergeCell ref="BD331:BG331"/>
    <mergeCell ref="BH331:BK331"/>
    <mergeCell ref="BL331:BO331"/>
    <mergeCell ref="BP331:BS331"/>
    <mergeCell ref="BT331:BW331"/>
    <mergeCell ref="BX331:CA331"/>
    <mergeCell ref="CB331:CF331"/>
    <mergeCell ref="H332:M332"/>
    <mergeCell ref="N332:O332"/>
    <mergeCell ref="P332:Q332"/>
    <mergeCell ref="R332:S332"/>
    <mergeCell ref="T332:W332"/>
    <mergeCell ref="X332:AA332"/>
    <mergeCell ref="AB332:AE332"/>
    <mergeCell ref="AF332:AI332"/>
    <mergeCell ref="AJ332:AM332"/>
    <mergeCell ref="AN332:AQ332"/>
    <mergeCell ref="AR332:AU332"/>
    <mergeCell ref="AV332:AY332"/>
    <mergeCell ref="AZ332:BC332"/>
    <mergeCell ref="BD332:BG332"/>
    <mergeCell ref="BH332:BK332"/>
    <mergeCell ref="BL332:BO332"/>
    <mergeCell ref="BP332:BS332"/>
    <mergeCell ref="BT332:BW332"/>
    <mergeCell ref="BX332:CA332"/>
    <mergeCell ref="CB332:CF332"/>
    <mergeCell ref="H333:M333"/>
    <mergeCell ref="N333:O333"/>
    <mergeCell ref="P333:Q333"/>
    <mergeCell ref="R333:S333"/>
    <mergeCell ref="T333:W333"/>
    <mergeCell ref="X333:AA333"/>
    <mergeCell ref="AB333:AE333"/>
    <mergeCell ref="AF333:AI333"/>
    <mergeCell ref="AJ333:AM333"/>
    <mergeCell ref="AN333:AQ333"/>
    <mergeCell ref="AR333:AU333"/>
    <mergeCell ref="AV333:AY333"/>
    <mergeCell ref="AZ333:BC333"/>
    <mergeCell ref="BD333:BG333"/>
    <mergeCell ref="BH333:BK333"/>
    <mergeCell ref="BL333:BO333"/>
    <mergeCell ref="BP333:BS333"/>
    <mergeCell ref="BT333:BW333"/>
    <mergeCell ref="BX333:CA333"/>
    <mergeCell ref="CB333:CF333"/>
    <mergeCell ref="H334:M334"/>
    <mergeCell ref="N334:O334"/>
    <mergeCell ref="P334:Q334"/>
    <mergeCell ref="R334:S334"/>
    <mergeCell ref="T334:W334"/>
    <mergeCell ref="X334:AA334"/>
    <mergeCell ref="AB334:AE334"/>
    <mergeCell ref="AF334:AI334"/>
    <mergeCell ref="AJ334:AM334"/>
    <mergeCell ref="AN334:AQ334"/>
    <mergeCell ref="AR334:AU334"/>
    <mergeCell ref="AV334:AY334"/>
    <mergeCell ref="AZ334:BC334"/>
    <mergeCell ref="BD334:BG334"/>
    <mergeCell ref="BH334:BK334"/>
    <mergeCell ref="BL334:BO334"/>
    <mergeCell ref="BP334:BS334"/>
    <mergeCell ref="BT334:BW334"/>
    <mergeCell ref="BX334:CA334"/>
    <mergeCell ref="CB334:CF334"/>
    <mergeCell ref="E335:L335"/>
    <mergeCell ref="N335:O335"/>
    <mergeCell ref="P335:Q335"/>
    <mergeCell ref="R335:S335"/>
    <mergeCell ref="T335:W335"/>
    <mergeCell ref="X335:AA335"/>
    <mergeCell ref="AB335:AE335"/>
    <mergeCell ref="AF335:AI335"/>
    <mergeCell ref="AJ335:AM335"/>
    <mergeCell ref="AN335:AQ335"/>
    <mergeCell ref="AR335:AU335"/>
    <mergeCell ref="AV335:AY335"/>
    <mergeCell ref="AZ335:BC335"/>
    <mergeCell ref="BD335:BG335"/>
    <mergeCell ref="BH335:BK335"/>
    <mergeCell ref="BL335:BO335"/>
    <mergeCell ref="BP335:BS335"/>
    <mergeCell ref="BT335:BW335"/>
    <mergeCell ref="BX335:CA335"/>
    <mergeCell ref="CB335:CF335"/>
    <mergeCell ref="E336:L336"/>
    <mergeCell ref="N336:O336"/>
    <mergeCell ref="P336:Q336"/>
    <mergeCell ref="R336:S336"/>
    <mergeCell ref="T336:W336"/>
    <mergeCell ref="X336:AA336"/>
    <mergeCell ref="AB336:AE336"/>
    <mergeCell ref="AF336:AI336"/>
    <mergeCell ref="AJ336:AM336"/>
    <mergeCell ref="AN336:AQ336"/>
    <mergeCell ref="AR336:AU336"/>
    <mergeCell ref="AV336:AY336"/>
    <mergeCell ref="AZ336:BC336"/>
    <mergeCell ref="BD336:BG336"/>
    <mergeCell ref="BH336:BK336"/>
    <mergeCell ref="BL336:BO336"/>
    <mergeCell ref="BP336:BS336"/>
    <mergeCell ref="BT336:BW336"/>
    <mergeCell ref="BX336:CA336"/>
    <mergeCell ref="CB336:CF336"/>
    <mergeCell ref="A337:G337"/>
    <mergeCell ref="H337:M337"/>
    <mergeCell ref="N337:O337"/>
    <mergeCell ref="P337:Q337"/>
    <mergeCell ref="R337:S337"/>
    <mergeCell ref="T337:W337"/>
    <mergeCell ref="X337:AA337"/>
    <mergeCell ref="AB337:AE337"/>
    <mergeCell ref="AF337:AI337"/>
    <mergeCell ref="AJ337:AM337"/>
    <mergeCell ref="AN337:AQ337"/>
    <mergeCell ref="AR337:AU337"/>
    <mergeCell ref="AV337:AY337"/>
    <mergeCell ref="AZ337:BC337"/>
    <mergeCell ref="BD337:BG337"/>
    <mergeCell ref="BH337:BK337"/>
    <mergeCell ref="BL337:BO337"/>
    <mergeCell ref="BP337:BS337"/>
    <mergeCell ref="BT337:BW337"/>
    <mergeCell ref="BX337:CA337"/>
    <mergeCell ref="CB337:CF337"/>
    <mergeCell ref="A338:G339"/>
    <mergeCell ref="H338:M339"/>
    <mergeCell ref="N338:O339"/>
    <mergeCell ref="P338:Q339"/>
    <mergeCell ref="R338:S339"/>
    <mergeCell ref="T338:V339"/>
    <mergeCell ref="W338:W339"/>
    <mergeCell ref="X338:Z339"/>
    <mergeCell ref="AA338:AA339"/>
    <mergeCell ref="AB338:AD339"/>
    <mergeCell ref="AE338:AE339"/>
    <mergeCell ref="AF338:AH339"/>
    <mergeCell ref="AI338:AI339"/>
    <mergeCell ref="AJ338:AL339"/>
    <mergeCell ref="AM338:AM339"/>
    <mergeCell ref="AN338:AP339"/>
    <mergeCell ref="AQ338:AQ339"/>
    <mergeCell ref="AR338:AT339"/>
    <mergeCell ref="AU338:AU339"/>
    <mergeCell ref="AV338:AX339"/>
    <mergeCell ref="AY338:AY339"/>
    <mergeCell ref="AZ338:BB339"/>
    <mergeCell ref="BC338:BC339"/>
    <mergeCell ref="BD338:BF339"/>
    <mergeCell ref="BG338:BG339"/>
    <mergeCell ref="BH338:BJ339"/>
    <mergeCell ref="BK338:BK339"/>
    <mergeCell ref="BL338:BN339"/>
    <mergeCell ref="BO338:BO339"/>
    <mergeCell ref="BP338:BS339"/>
    <mergeCell ref="BT338:BW339"/>
    <mergeCell ref="BX338:CA339"/>
    <mergeCell ref="CB338:CE339"/>
    <mergeCell ref="CF338:CF339"/>
    <mergeCell ref="A341:C341"/>
    <mergeCell ref="D341:L341"/>
    <mergeCell ref="M341:U341"/>
    <mergeCell ref="V341:AB341"/>
    <mergeCell ref="AC341:AE341"/>
    <mergeCell ref="AF341:AN341"/>
    <mergeCell ref="AO341:AW341"/>
    <mergeCell ref="AX341:BD341"/>
    <mergeCell ref="BE341:BG341"/>
    <mergeCell ref="BH341:BP341"/>
    <mergeCell ref="BQ341:BY341"/>
    <mergeCell ref="BZ341:CF341"/>
    <mergeCell ref="A342:C342"/>
    <mergeCell ref="D342:L342"/>
    <mergeCell ref="M342:U342"/>
    <mergeCell ref="V342:AB342"/>
    <mergeCell ref="AC342:AE342"/>
    <mergeCell ref="AF342:AN342"/>
    <mergeCell ref="AO342:AW342"/>
    <mergeCell ref="AX342:BD342"/>
    <mergeCell ref="BE342:BG342"/>
    <mergeCell ref="BH342:BP342"/>
    <mergeCell ref="BQ342:BY342"/>
    <mergeCell ref="BZ342:CF342"/>
    <mergeCell ref="A343:C343"/>
    <mergeCell ref="D343:L343"/>
    <mergeCell ref="M343:U343"/>
    <mergeCell ref="V343:AB343"/>
    <mergeCell ref="AC343:AE343"/>
    <mergeCell ref="AF343:AN343"/>
    <mergeCell ref="AO343:AW343"/>
    <mergeCell ref="AX343:BD343"/>
    <mergeCell ref="BE343:BG343"/>
    <mergeCell ref="BH343:BP343"/>
    <mergeCell ref="BQ343:BY343"/>
    <mergeCell ref="BZ343:CF343"/>
    <mergeCell ref="A345:C345"/>
    <mergeCell ref="F345:V345"/>
    <mergeCell ref="W345:Z345"/>
    <mergeCell ref="AA345:AM345"/>
    <mergeCell ref="AN345:AQ345"/>
    <mergeCell ref="AR345:AY345"/>
    <mergeCell ref="AZ345:BC345"/>
    <mergeCell ref="BD345:BN345"/>
    <mergeCell ref="BO345:BR345"/>
    <mergeCell ref="C346:M347"/>
    <mergeCell ref="N346:S346"/>
    <mergeCell ref="T346:CF346"/>
    <mergeCell ref="N347:O347"/>
    <mergeCell ref="P347:Q347"/>
    <mergeCell ref="R347:S347"/>
    <mergeCell ref="T347:W347"/>
    <mergeCell ref="X347:AA347"/>
    <mergeCell ref="AB347:AE347"/>
    <mergeCell ref="AF347:AI347"/>
    <mergeCell ref="AJ347:AM347"/>
    <mergeCell ref="AN347:AQ347"/>
    <mergeCell ref="AR347:AU347"/>
    <mergeCell ref="AV347:AY347"/>
    <mergeCell ref="AZ347:BC347"/>
    <mergeCell ref="BD347:BG347"/>
    <mergeCell ref="BH347:BK347"/>
    <mergeCell ref="BL347:BO347"/>
    <mergeCell ref="BP347:BQ347"/>
    <mergeCell ref="BT347:BU347"/>
    <mergeCell ref="BX347:BY347"/>
    <mergeCell ref="CB347:CF347"/>
    <mergeCell ref="CK347:CL347"/>
    <mergeCell ref="CM347:CN347"/>
    <mergeCell ref="A348:A355"/>
    <mergeCell ref="D348:G348"/>
    <mergeCell ref="H348:M348"/>
    <mergeCell ref="N348:O348"/>
    <mergeCell ref="P348:Q348"/>
    <mergeCell ref="R348:S348"/>
    <mergeCell ref="T348:W348"/>
    <mergeCell ref="X348:AA348"/>
    <mergeCell ref="AB348:AE348"/>
    <mergeCell ref="AF348:AI348"/>
    <mergeCell ref="AJ348:AM348"/>
    <mergeCell ref="AN348:AQ348"/>
    <mergeCell ref="AR348:AU348"/>
    <mergeCell ref="AV348:AY348"/>
    <mergeCell ref="AZ348:BC348"/>
    <mergeCell ref="BD348:BG348"/>
    <mergeCell ref="BH348:BK348"/>
    <mergeCell ref="BL348:BO348"/>
    <mergeCell ref="BP348:BS348"/>
    <mergeCell ref="BT348:BW348"/>
    <mergeCell ref="BX348:CA348"/>
    <mergeCell ref="CB348:CF348"/>
    <mergeCell ref="B349:B353"/>
    <mergeCell ref="D349:G349"/>
    <mergeCell ref="H349:M349"/>
    <mergeCell ref="N349:O349"/>
    <mergeCell ref="P349:Q349"/>
    <mergeCell ref="R349:S349"/>
    <mergeCell ref="T349:W349"/>
    <mergeCell ref="X349:AA349"/>
    <mergeCell ref="AB349:AE349"/>
    <mergeCell ref="AF349:AI349"/>
    <mergeCell ref="AJ349:AM349"/>
    <mergeCell ref="AN349:AQ349"/>
    <mergeCell ref="AR349:AU349"/>
    <mergeCell ref="AV349:AY349"/>
    <mergeCell ref="AZ349:BC349"/>
    <mergeCell ref="BD349:BG349"/>
    <mergeCell ref="BH349:BK349"/>
    <mergeCell ref="BL349:BO349"/>
    <mergeCell ref="BP349:BS349"/>
    <mergeCell ref="BT349:BW349"/>
    <mergeCell ref="BX349:CA349"/>
    <mergeCell ref="CB349:CF349"/>
    <mergeCell ref="H350:M350"/>
    <mergeCell ref="N350:O350"/>
    <mergeCell ref="P350:Q350"/>
    <mergeCell ref="R350:S350"/>
    <mergeCell ref="T350:W350"/>
    <mergeCell ref="X350:AA350"/>
    <mergeCell ref="AB350:AE350"/>
    <mergeCell ref="AF350:AI350"/>
    <mergeCell ref="AJ350:AM350"/>
    <mergeCell ref="AN350:AQ350"/>
    <mergeCell ref="AR350:AU350"/>
    <mergeCell ref="AV350:AY350"/>
    <mergeCell ref="AZ350:BC350"/>
    <mergeCell ref="BD350:BG350"/>
    <mergeCell ref="BH350:BK350"/>
    <mergeCell ref="BL350:BO350"/>
    <mergeCell ref="BP350:BS350"/>
    <mergeCell ref="BT350:BW350"/>
    <mergeCell ref="BX350:CA350"/>
    <mergeCell ref="CB350:CF350"/>
    <mergeCell ref="E351:L351"/>
    <mergeCell ref="N351:O351"/>
    <mergeCell ref="P351:Q351"/>
    <mergeCell ref="R351:S351"/>
    <mergeCell ref="T351:W351"/>
    <mergeCell ref="X351:AA351"/>
    <mergeCell ref="AB351:AE351"/>
    <mergeCell ref="AF351:AI351"/>
    <mergeCell ref="AJ351:AM351"/>
    <mergeCell ref="AN351:AQ351"/>
    <mergeCell ref="AR351:AU351"/>
    <mergeCell ref="AV351:AY351"/>
    <mergeCell ref="AZ351:BC351"/>
    <mergeCell ref="BD351:BG351"/>
    <mergeCell ref="BH351:BK351"/>
    <mergeCell ref="BL351:BO351"/>
    <mergeCell ref="BP351:BS351"/>
    <mergeCell ref="BT351:BW351"/>
    <mergeCell ref="BX351:CA351"/>
    <mergeCell ref="CB351:CF351"/>
    <mergeCell ref="E352:L352"/>
    <mergeCell ref="N352:O352"/>
    <mergeCell ref="P352:Q352"/>
    <mergeCell ref="R352:S352"/>
    <mergeCell ref="T352:W352"/>
    <mergeCell ref="X352:AA352"/>
    <mergeCell ref="AB352:AE352"/>
    <mergeCell ref="AF352:AI352"/>
    <mergeCell ref="AJ352:AM352"/>
    <mergeCell ref="AN352:AQ352"/>
    <mergeCell ref="AR352:AU352"/>
    <mergeCell ref="AV352:AY352"/>
    <mergeCell ref="AZ352:BC352"/>
    <mergeCell ref="BD352:BG352"/>
    <mergeCell ref="BH352:BK352"/>
    <mergeCell ref="BL352:BO352"/>
    <mergeCell ref="BP352:BS352"/>
    <mergeCell ref="BT352:BW352"/>
    <mergeCell ref="BX352:CA352"/>
    <mergeCell ref="CB352:CF352"/>
    <mergeCell ref="D353:G353"/>
    <mergeCell ref="H353:M353"/>
    <mergeCell ref="N353:O353"/>
    <mergeCell ref="P353:Q353"/>
    <mergeCell ref="R353:S353"/>
    <mergeCell ref="T353:W353"/>
    <mergeCell ref="X353:AA353"/>
    <mergeCell ref="AB353:AE353"/>
    <mergeCell ref="AF353:AI353"/>
    <mergeCell ref="AJ353:AM353"/>
    <mergeCell ref="AN353:AQ353"/>
    <mergeCell ref="AR353:AU353"/>
    <mergeCell ref="AV353:AY353"/>
    <mergeCell ref="AZ353:BC353"/>
    <mergeCell ref="BD353:BG353"/>
    <mergeCell ref="BH353:BK353"/>
    <mergeCell ref="BL353:BO353"/>
    <mergeCell ref="BP353:BS353"/>
    <mergeCell ref="BT353:BW353"/>
    <mergeCell ref="BX353:CA353"/>
    <mergeCell ref="CB353:CF353"/>
    <mergeCell ref="C354:G354"/>
    <mergeCell ref="H354:M354"/>
    <mergeCell ref="N354:O354"/>
    <mergeCell ref="P354:Q354"/>
    <mergeCell ref="R354:S354"/>
    <mergeCell ref="T354:W354"/>
    <mergeCell ref="X354:AA354"/>
    <mergeCell ref="AB354:AE354"/>
    <mergeCell ref="AF354:AI354"/>
    <mergeCell ref="AJ354:AM354"/>
    <mergeCell ref="AN354:AQ354"/>
    <mergeCell ref="AR354:AU354"/>
    <mergeCell ref="AV354:AY354"/>
    <mergeCell ref="AZ354:BC354"/>
    <mergeCell ref="BD354:BG354"/>
    <mergeCell ref="BH354:BK354"/>
    <mergeCell ref="BL354:BO354"/>
    <mergeCell ref="BP354:BS354"/>
    <mergeCell ref="BT354:BW354"/>
    <mergeCell ref="BX354:CA354"/>
    <mergeCell ref="CB354:CF354"/>
    <mergeCell ref="E355:L355"/>
    <mergeCell ref="N355:O355"/>
    <mergeCell ref="P355:Q355"/>
    <mergeCell ref="R355:S355"/>
    <mergeCell ref="T355:W355"/>
    <mergeCell ref="X355:AA355"/>
    <mergeCell ref="AB355:AE355"/>
    <mergeCell ref="AF355:AI355"/>
    <mergeCell ref="AJ355:AM355"/>
    <mergeCell ref="AN355:AQ355"/>
    <mergeCell ref="AR355:AU355"/>
    <mergeCell ref="AV355:AY355"/>
    <mergeCell ref="AZ355:BC355"/>
    <mergeCell ref="BD355:BG355"/>
    <mergeCell ref="BH355:BK355"/>
    <mergeCell ref="BL355:BO355"/>
    <mergeCell ref="BP355:BS355"/>
    <mergeCell ref="BT355:BW355"/>
    <mergeCell ref="BX355:CA355"/>
    <mergeCell ref="CB355:CF355"/>
    <mergeCell ref="E356:L356"/>
    <mergeCell ref="N356:O356"/>
    <mergeCell ref="P356:Q356"/>
    <mergeCell ref="R356:S356"/>
    <mergeCell ref="T356:W356"/>
    <mergeCell ref="X356:AA356"/>
    <mergeCell ref="AB356:AE356"/>
    <mergeCell ref="AF356:AI356"/>
    <mergeCell ref="AJ356:AM356"/>
    <mergeCell ref="AN356:AQ356"/>
    <mergeCell ref="AR356:AU356"/>
    <mergeCell ref="AV356:AY356"/>
    <mergeCell ref="AZ356:BC356"/>
    <mergeCell ref="BD356:BG356"/>
    <mergeCell ref="BH356:BK356"/>
    <mergeCell ref="BL356:BO356"/>
    <mergeCell ref="BP356:BS356"/>
    <mergeCell ref="BT356:BW356"/>
    <mergeCell ref="BX356:CA356"/>
    <mergeCell ref="CB356:CF356"/>
    <mergeCell ref="A357:B383"/>
    <mergeCell ref="D357:G357"/>
    <mergeCell ref="H357:M357"/>
    <mergeCell ref="N357:O357"/>
    <mergeCell ref="P357:Q357"/>
    <mergeCell ref="R357:S357"/>
    <mergeCell ref="T357:W357"/>
    <mergeCell ref="X357:AA357"/>
    <mergeCell ref="AB357:AE357"/>
    <mergeCell ref="AF357:AI357"/>
    <mergeCell ref="AJ357:AM357"/>
    <mergeCell ref="AN357:AQ357"/>
    <mergeCell ref="AR357:AU357"/>
    <mergeCell ref="AV357:AY357"/>
    <mergeCell ref="AZ357:BC357"/>
    <mergeCell ref="BD357:BG357"/>
    <mergeCell ref="BH357:BK357"/>
    <mergeCell ref="BL357:BO357"/>
    <mergeCell ref="BP357:BS357"/>
    <mergeCell ref="BT357:BW357"/>
    <mergeCell ref="BX357:CA357"/>
    <mergeCell ref="CB357:CF357"/>
    <mergeCell ref="D358:G358"/>
    <mergeCell ref="H358:M358"/>
    <mergeCell ref="N358:O358"/>
    <mergeCell ref="P358:Q358"/>
    <mergeCell ref="R358:S358"/>
    <mergeCell ref="T358:W358"/>
    <mergeCell ref="X358:AA358"/>
    <mergeCell ref="AB358:AE358"/>
    <mergeCell ref="AF358:AI358"/>
    <mergeCell ref="AJ358:AM358"/>
    <mergeCell ref="AN358:AQ358"/>
    <mergeCell ref="AR358:AU358"/>
    <mergeCell ref="AV358:AY358"/>
    <mergeCell ref="AZ358:BC358"/>
    <mergeCell ref="BD358:BG358"/>
    <mergeCell ref="BH358:BK358"/>
    <mergeCell ref="BL358:BO358"/>
    <mergeCell ref="BP358:BS358"/>
    <mergeCell ref="BT358:BW358"/>
    <mergeCell ref="BX358:CA358"/>
    <mergeCell ref="CB358:CF358"/>
    <mergeCell ref="D359:G359"/>
    <mergeCell ref="H359:M359"/>
    <mergeCell ref="N359:O359"/>
    <mergeCell ref="P359:Q359"/>
    <mergeCell ref="R359:S359"/>
    <mergeCell ref="T359:W359"/>
    <mergeCell ref="X359:AA359"/>
    <mergeCell ref="AB359:AE359"/>
    <mergeCell ref="AF359:AI359"/>
    <mergeCell ref="AJ359:AM359"/>
    <mergeCell ref="AN359:AQ359"/>
    <mergeCell ref="AR359:AU359"/>
    <mergeCell ref="AV359:AY359"/>
    <mergeCell ref="AZ359:BC359"/>
    <mergeCell ref="BD359:BG359"/>
    <mergeCell ref="BH359:BK359"/>
    <mergeCell ref="BL359:BO359"/>
    <mergeCell ref="BP359:BS359"/>
    <mergeCell ref="BT359:BW359"/>
    <mergeCell ref="BX359:CA359"/>
    <mergeCell ref="CB359:CF359"/>
    <mergeCell ref="H360:M360"/>
    <mergeCell ref="N360:O360"/>
    <mergeCell ref="P360:Q360"/>
    <mergeCell ref="R360:S360"/>
    <mergeCell ref="T360:W360"/>
    <mergeCell ref="X360:AA360"/>
    <mergeCell ref="AB360:AE360"/>
    <mergeCell ref="AF360:AI360"/>
    <mergeCell ref="AJ360:AM360"/>
    <mergeCell ref="AN360:AQ360"/>
    <mergeCell ref="AR360:AU360"/>
    <mergeCell ref="AV360:AY360"/>
    <mergeCell ref="AZ360:BC360"/>
    <mergeCell ref="BD360:BG360"/>
    <mergeCell ref="BH360:BK360"/>
    <mergeCell ref="BL360:BO360"/>
    <mergeCell ref="BP360:BS360"/>
    <mergeCell ref="BT360:BW360"/>
    <mergeCell ref="BX360:CA360"/>
    <mergeCell ref="CB360:CF360"/>
    <mergeCell ref="C361:G365"/>
    <mergeCell ref="H361:M361"/>
    <mergeCell ref="N361:O361"/>
    <mergeCell ref="P361:Q361"/>
    <mergeCell ref="R361:S361"/>
    <mergeCell ref="T361:W361"/>
    <mergeCell ref="X361:AA361"/>
    <mergeCell ref="AB361:AE361"/>
    <mergeCell ref="AF361:AI361"/>
    <mergeCell ref="AJ361:AM361"/>
    <mergeCell ref="AN361:AQ361"/>
    <mergeCell ref="AR361:AU361"/>
    <mergeCell ref="AV361:AY361"/>
    <mergeCell ref="AZ361:BC361"/>
    <mergeCell ref="BD361:BG361"/>
    <mergeCell ref="BH361:BK361"/>
    <mergeCell ref="BL361:BO361"/>
    <mergeCell ref="BP361:BS361"/>
    <mergeCell ref="BT361:BW361"/>
    <mergeCell ref="BX361:CA361"/>
    <mergeCell ref="CB361:CF361"/>
    <mergeCell ref="H362:M362"/>
    <mergeCell ref="N362:O362"/>
    <mergeCell ref="P362:Q362"/>
    <mergeCell ref="R362:S362"/>
    <mergeCell ref="T362:W362"/>
    <mergeCell ref="X362:AA362"/>
    <mergeCell ref="AB362:AE362"/>
    <mergeCell ref="AF362:AI362"/>
    <mergeCell ref="AJ362:AM362"/>
    <mergeCell ref="AN362:AQ362"/>
    <mergeCell ref="AR362:AU362"/>
    <mergeCell ref="AV362:AY362"/>
    <mergeCell ref="AZ362:BC362"/>
    <mergeCell ref="BD362:BG362"/>
    <mergeCell ref="BH362:BK362"/>
    <mergeCell ref="BL362:BO362"/>
    <mergeCell ref="BP362:BS362"/>
    <mergeCell ref="BT362:BW362"/>
    <mergeCell ref="BX362:CA362"/>
    <mergeCell ref="CB362:CF362"/>
    <mergeCell ref="H363:M363"/>
    <mergeCell ref="N363:O363"/>
    <mergeCell ref="P363:Q363"/>
    <mergeCell ref="R363:S363"/>
    <mergeCell ref="T363:W363"/>
    <mergeCell ref="X363:AA363"/>
    <mergeCell ref="AB363:AE363"/>
    <mergeCell ref="AF363:AI363"/>
    <mergeCell ref="AJ363:AM363"/>
    <mergeCell ref="AN363:AQ363"/>
    <mergeCell ref="AR363:AU363"/>
    <mergeCell ref="AV363:AY363"/>
    <mergeCell ref="AZ363:BC363"/>
    <mergeCell ref="BD363:BG363"/>
    <mergeCell ref="BH363:BK363"/>
    <mergeCell ref="BL363:BO363"/>
    <mergeCell ref="BP363:BS363"/>
    <mergeCell ref="BT363:BW363"/>
    <mergeCell ref="BX363:CA363"/>
    <mergeCell ref="CB363:CF363"/>
    <mergeCell ref="H364:M364"/>
    <mergeCell ref="N364:O364"/>
    <mergeCell ref="P364:Q364"/>
    <mergeCell ref="R364:S364"/>
    <mergeCell ref="T364:W364"/>
    <mergeCell ref="X364:AA364"/>
    <mergeCell ref="AB364:AE364"/>
    <mergeCell ref="AF364:AI364"/>
    <mergeCell ref="AJ364:AM364"/>
    <mergeCell ref="AN364:AQ364"/>
    <mergeCell ref="AR364:AU364"/>
    <mergeCell ref="AV364:AY364"/>
    <mergeCell ref="AZ364:BC364"/>
    <mergeCell ref="BD364:BG364"/>
    <mergeCell ref="BH364:BK364"/>
    <mergeCell ref="BL364:BO364"/>
    <mergeCell ref="BP364:BS364"/>
    <mergeCell ref="BT364:BW364"/>
    <mergeCell ref="BX364:CA364"/>
    <mergeCell ref="CB364:CF364"/>
    <mergeCell ref="CK364:CL364"/>
    <mergeCell ref="CM364:CN364"/>
    <mergeCell ref="H365:M365"/>
    <mergeCell ref="N365:O365"/>
    <mergeCell ref="P365:Q365"/>
    <mergeCell ref="R365:S365"/>
    <mergeCell ref="T365:W365"/>
    <mergeCell ref="X365:AA365"/>
    <mergeCell ref="AB365:AE365"/>
    <mergeCell ref="AF365:AI365"/>
    <mergeCell ref="AJ365:AM365"/>
    <mergeCell ref="AN365:AQ365"/>
    <mergeCell ref="AR365:AU365"/>
    <mergeCell ref="AV365:AY365"/>
    <mergeCell ref="AZ365:BC365"/>
    <mergeCell ref="BD365:BG365"/>
    <mergeCell ref="BH365:BK365"/>
    <mergeCell ref="BL365:BO365"/>
    <mergeCell ref="CI365:CJ365"/>
    <mergeCell ref="CK365:CL365"/>
    <mergeCell ref="CM365:CN365"/>
    <mergeCell ref="BP365:BS365"/>
    <mergeCell ref="BT365:BW365"/>
    <mergeCell ref="BX365:CA365"/>
    <mergeCell ref="CB365:CF365"/>
    <mergeCell ref="CO365:CP365"/>
    <mergeCell ref="CQ365:CR365"/>
    <mergeCell ref="CS365:CT365"/>
    <mergeCell ref="CU365:CV365"/>
    <mergeCell ref="CW365:CX365"/>
    <mergeCell ref="CY365:CZ365"/>
    <mergeCell ref="DA365:DB365"/>
    <mergeCell ref="DC365:DD365"/>
    <mergeCell ref="H366:M366"/>
    <mergeCell ref="N366:O366"/>
    <mergeCell ref="P366:Q366"/>
    <mergeCell ref="R366:S366"/>
    <mergeCell ref="T366:W366"/>
    <mergeCell ref="X366:AA366"/>
    <mergeCell ref="AB366:AE366"/>
    <mergeCell ref="AF366:AI366"/>
    <mergeCell ref="AJ366:AM366"/>
    <mergeCell ref="AN366:AQ366"/>
    <mergeCell ref="AR366:AU366"/>
    <mergeCell ref="AV366:AY366"/>
    <mergeCell ref="AZ366:BC366"/>
    <mergeCell ref="BD366:BG366"/>
    <mergeCell ref="BH366:BK366"/>
    <mergeCell ref="BL366:BO366"/>
    <mergeCell ref="BP366:BS366"/>
    <mergeCell ref="BT366:BW366"/>
    <mergeCell ref="BX366:CA366"/>
    <mergeCell ref="CB366:CF366"/>
    <mergeCell ref="E367:L367"/>
    <mergeCell ref="N367:O367"/>
    <mergeCell ref="P367:Q367"/>
    <mergeCell ref="R367:S367"/>
    <mergeCell ref="T367:W367"/>
    <mergeCell ref="X367:AA367"/>
    <mergeCell ref="AB367:AE367"/>
    <mergeCell ref="AF367:AI367"/>
    <mergeCell ref="AJ367:AM367"/>
    <mergeCell ref="AN367:AQ367"/>
    <mergeCell ref="AR367:AU367"/>
    <mergeCell ref="AV367:AY367"/>
    <mergeCell ref="AZ367:BC367"/>
    <mergeCell ref="BD367:BG367"/>
    <mergeCell ref="BH367:BK367"/>
    <mergeCell ref="BL367:BO367"/>
    <mergeCell ref="BP367:BS367"/>
    <mergeCell ref="BT367:BW367"/>
    <mergeCell ref="BX367:CA367"/>
    <mergeCell ref="CB367:CF367"/>
    <mergeCell ref="N368:O368"/>
    <mergeCell ref="P368:Q368"/>
    <mergeCell ref="R368:S368"/>
    <mergeCell ref="T368:W368"/>
    <mergeCell ref="X368:AA368"/>
    <mergeCell ref="AB368:AE368"/>
    <mergeCell ref="AF368:AI368"/>
    <mergeCell ref="AJ368:AM368"/>
    <mergeCell ref="AN368:AQ368"/>
    <mergeCell ref="AR368:AU368"/>
    <mergeCell ref="AV368:AY368"/>
    <mergeCell ref="AZ368:BC368"/>
    <mergeCell ref="BD368:BG368"/>
    <mergeCell ref="BH368:BK368"/>
    <mergeCell ref="BL368:BO368"/>
    <mergeCell ref="BP368:BS368"/>
    <mergeCell ref="BT368:BW368"/>
    <mergeCell ref="BX368:CA368"/>
    <mergeCell ref="CB368:CF368"/>
    <mergeCell ref="D369:H369"/>
    <mergeCell ref="I369:M369"/>
    <mergeCell ref="N369:O369"/>
    <mergeCell ref="P369:Q369"/>
    <mergeCell ref="R369:S369"/>
    <mergeCell ref="T369:W369"/>
    <mergeCell ref="X369:AA369"/>
    <mergeCell ref="AB369:AE369"/>
    <mergeCell ref="AF369:AI369"/>
    <mergeCell ref="AJ369:AM369"/>
    <mergeCell ref="AN369:AQ369"/>
    <mergeCell ref="AR369:AU369"/>
    <mergeCell ref="AV369:AY369"/>
    <mergeCell ref="AZ369:BC369"/>
    <mergeCell ref="BD369:BG369"/>
    <mergeCell ref="BH369:BK369"/>
    <mergeCell ref="BL369:BO369"/>
    <mergeCell ref="BP369:BS369"/>
    <mergeCell ref="BT369:BW369"/>
    <mergeCell ref="BX369:CA369"/>
    <mergeCell ref="CB369:CF369"/>
    <mergeCell ref="D370:H371"/>
    <mergeCell ref="I370:M371"/>
    <mergeCell ref="N370:O371"/>
    <mergeCell ref="P370:Q371"/>
    <mergeCell ref="R370:S371"/>
    <mergeCell ref="T370:V371"/>
    <mergeCell ref="W370:W371"/>
    <mergeCell ref="X370:Z371"/>
    <mergeCell ref="AA370:AA371"/>
    <mergeCell ref="AB370:AD371"/>
    <mergeCell ref="AE370:AE371"/>
    <mergeCell ref="AF370:AH371"/>
    <mergeCell ref="AI370:AI371"/>
    <mergeCell ref="AJ370:AL371"/>
    <mergeCell ref="AM370:AM371"/>
    <mergeCell ref="AN370:AP371"/>
    <mergeCell ref="AQ370:AQ371"/>
    <mergeCell ref="AR370:AT371"/>
    <mergeCell ref="AU370:AU371"/>
    <mergeCell ref="AV370:AX371"/>
    <mergeCell ref="AY370:AY371"/>
    <mergeCell ref="AZ370:BB371"/>
    <mergeCell ref="BC370:BC371"/>
    <mergeCell ref="BD370:BF371"/>
    <mergeCell ref="BG370:BG371"/>
    <mergeCell ref="BH370:BJ371"/>
    <mergeCell ref="BK370:BK371"/>
    <mergeCell ref="BL370:BN371"/>
    <mergeCell ref="BO370:BO371"/>
    <mergeCell ref="BP370:BS371"/>
    <mergeCell ref="BT370:BW371"/>
    <mergeCell ref="BX370:CA371"/>
    <mergeCell ref="CB370:CE371"/>
    <mergeCell ref="CF370:CF371"/>
    <mergeCell ref="I372:M372"/>
    <mergeCell ref="N372:O372"/>
    <mergeCell ref="P372:Q372"/>
    <mergeCell ref="R372:S372"/>
    <mergeCell ref="T372:W372"/>
    <mergeCell ref="X372:AA372"/>
    <mergeCell ref="AB372:AE372"/>
    <mergeCell ref="AF372:AI372"/>
    <mergeCell ref="AJ372:AM372"/>
    <mergeCell ref="AN372:AQ372"/>
    <mergeCell ref="AR372:AU372"/>
    <mergeCell ref="AV372:AY372"/>
    <mergeCell ref="AZ372:BC372"/>
    <mergeCell ref="BD372:BG372"/>
    <mergeCell ref="BH372:BK372"/>
    <mergeCell ref="BL372:BO372"/>
    <mergeCell ref="BP372:BS372"/>
    <mergeCell ref="BT372:BW372"/>
    <mergeCell ref="BX372:CA372"/>
    <mergeCell ref="CB372:CF372"/>
    <mergeCell ref="C373:C374"/>
    <mergeCell ref="D373:D374"/>
    <mergeCell ref="E373:G374"/>
    <mergeCell ref="H373:H374"/>
    <mergeCell ref="I373:M374"/>
    <mergeCell ref="N373:O374"/>
    <mergeCell ref="P373:Q374"/>
    <mergeCell ref="R373:S374"/>
    <mergeCell ref="T373:V374"/>
    <mergeCell ref="W373:W374"/>
    <mergeCell ref="X373:Z374"/>
    <mergeCell ref="AA373:AA374"/>
    <mergeCell ref="AB373:AD374"/>
    <mergeCell ref="AE373:AE374"/>
    <mergeCell ref="AF373:AH374"/>
    <mergeCell ref="AI373:AI374"/>
    <mergeCell ref="AJ373:AL374"/>
    <mergeCell ref="AM373:AM374"/>
    <mergeCell ref="AN373:AP374"/>
    <mergeCell ref="AQ373:AQ374"/>
    <mergeCell ref="AR373:AT374"/>
    <mergeCell ref="AU373:AU374"/>
    <mergeCell ref="AV373:AX374"/>
    <mergeCell ref="AY373:AY374"/>
    <mergeCell ref="AZ373:BB374"/>
    <mergeCell ref="BC373:BC374"/>
    <mergeCell ref="BD373:BF374"/>
    <mergeCell ref="BG373:BG374"/>
    <mergeCell ref="BH373:BJ374"/>
    <mergeCell ref="BK373:BK374"/>
    <mergeCell ref="BL373:BN374"/>
    <mergeCell ref="BO373:BO374"/>
    <mergeCell ref="BP373:BS374"/>
    <mergeCell ref="BT373:BW374"/>
    <mergeCell ref="BX373:CA374"/>
    <mergeCell ref="CB373:CE374"/>
    <mergeCell ref="CF373:CF374"/>
    <mergeCell ref="D375:G375"/>
    <mergeCell ref="H375:M375"/>
    <mergeCell ref="N375:O375"/>
    <mergeCell ref="P375:Q375"/>
    <mergeCell ref="R375:S375"/>
    <mergeCell ref="T375:W375"/>
    <mergeCell ref="X375:AA375"/>
    <mergeCell ref="AB375:AE375"/>
    <mergeCell ref="AF375:AI375"/>
    <mergeCell ref="AJ375:AM375"/>
    <mergeCell ref="AN375:AQ375"/>
    <mergeCell ref="AR375:AU375"/>
    <mergeCell ref="AV375:AY375"/>
    <mergeCell ref="AZ375:BC375"/>
    <mergeCell ref="BD375:BG375"/>
    <mergeCell ref="BH375:BK375"/>
    <mergeCell ref="BL375:BO375"/>
    <mergeCell ref="BP375:BS375"/>
    <mergeCell ref="BT375:BW375"/>
    <mergeCell ref="BX375:CA375"/>
    <mergeCell ref="CB375:CF375"/>
    <mergeCell ref="D376:G376"/>
    <mergeCell ref="H376:M376"/>
    <mergeCell ref="N376:O376"/>
    <mergeCell ref="P376:Q376"/>
    <mergeCell ref="R376:S376"/>
    <mergeCell ref="T376:W376"/>
    <mergeCell ref="X376:AA376"/>
    <mergeCell ref="AB376:AE376"/>
    <mergeCell ref="AF376:AI376"/>
    <mergeCell ref="AJ376:AM376"/>
    <mergeCell ref="AN376:AQ376"/>
    <mergeCell ref="AR376:AU376"/>
    <mergeCell ref="AV376:AY376"/>
    <mergeCell ref="AZ376:BC376"/>
    <mergeCell ref="BD376:BG376"/>
    <mergeCell ref="BH376:BK376"/>
    <mergeCell ref="BL376:BO376"/>
    <mergeCell ref="BP376:BS376"/>
    <mergeCell ref="BT376:BW376"/>
    <mergeCell ref="BX376:CA376"/>
    <mergeCell ref="CB376:CF376"/>
    <mergeCell ref="H377:M377"/>
    <mergeCell ref="N377:O377"/>
    <mergeCell ref="P377:Q377"/>
    <mergeCell ref="R377:S377"/>
    <mergeCell ref="T377:W377"/>
    <mergeCell ref="X377:AA377"/>
    <mergeCell ref="AB377:AE377"/>
    <mergeCell ref="AF377:AI377"/>
    <mergeCell ref="AJ377:AM377"/>
    <mergeCell ref="AN377:AQ377"/>
    <mergeCell ref="AR377:AU377"/>
    <mergeCell ref="AV377:AY377"/>
    <mergeCell ref="AZ377:BC377"/>
    <mergeCell ref="BD377:BG377"/>
    <mergeCell ref="BH377:BK377"/>
    <mergeCell ref="BL377:BO377"/>
    <mergeCell ref="BP377:BS377"/>
    <mergeCell ref="BT377:BW377"/>
    <mergeCell ref="BX377:CA377"/>
    <mergeCell ref="CB377:CF377"/>
    <mergeCell ref="H378:M378"/>
    <mergeCell ref="N378:O378"/>
    <mergeCell ref="P378:Q378"/>
    <mergeCell ref="R378:S378"/>
    <mergeCell ref="T378:W378"/>
    <mergeCell ref="X378:AA378"/>
    <mergeCell ref="AB378:AE378"/>
    <mergeCell ref="AF378:AI378"/>
    <mergeCell ref="AJ378:AM378"/>
    <mergeCell ref="AN378:AQ378"/>
    <mergeCell ref="AR378:AU378"/>
    <mergeCell ref="AV378:AY378"/>
    <mergeCell ref="AZ378:BC378"/>
    <mergeCell ref="BD378:BG378"/>
    <mergeCell ref="BH378:BK378"/>
    <mergeCell ref="BL378:BO378"/>
    <mergeCell ref="BP378:BS378"/>
    <mergeCell ref="BT378:BW378"/>
    <mergeCell ref="BX378:CA378"/>
    <mergeCell ref="CB378:CF378"/>
    <mergeCell ref="H379:M379"/>
    <mergeCell ref="N379:O379"/>
    <mergeCell ref="P379:Q379"/>
    <mergeCell ref="R379:S379"/>
    <mergeCell ref="T379:W379"/>
    <mergeCell ref="X379:AA379"/>
    <mergeCell ref="AB379:AE379"/>
    <mergeCell ref="AF379:AI379"/>
    <mergeCell ref="AJ379:AM379"/>
    <mergeCell ref="AN379:AQ379"/>
    <mergeCell ref="AR379:AU379"/>
    <mergeCell ref="AV379:AY379"/>
    <mergeCell ref="AZ379:BC379"/>
    <mergeCell ref="BD379:BG379"/>
    <mergeCell ref="BH379:BK379"/>
    <mergeCell ref="BL379:BO379"/>
    <mergeCell ref="BP379:BS379"/>
    <mergeCell ref="BT379:BW379"/>
    <mergeCell ref="BX379:CA379"/>
    <mergeCell ref="CB379:CF379"/>
    <mergeCell ref="H380:M380"/>
    <mergeCell ref="N380:O380"/>
    <mergeCell ref="P380:Q380"/>
    <mergeCell ref="R380:S380"/>
    <mergeCell ref="T380:W380"/>
    <mergeCell ref="X380:AA380"/>
    <mergeCell ref="AB380:AE380"/>
    <mergeCell ref="AF380:AI380"/>
    <mergeCell ref="AJ380:AM380"/>
    <mergeCell ref="AN380:AQ380"/>
    <mergeCell ref="AR380:AU380"/>
    <mergeCell ref="AV380:AY380"/>
    <mergeCell ref="AZ380:BC380"/>
    <mergeCell ref="BD380:BG380"/>
    <mergeCell ref="BH380:BK380"/>
    <mergeCell ref="BL380:BO380"/>
    <mergeCell ref="BP380:BS380"/>
    <mergeCell ref="BT380:BW380"/>
    <mergeCell ref="BX380:CA380"/>
    <mergeCell ref="CB380:CF380"/>
    <mergeCell ref="H381:M381"/>
    <mergeCell ref="N381:O381"/>
    <mergeCell ref="P381:Q381"/>
    <mergeCell ref="R381:S381"/>
    <mergeCell ref="T381:W381"/>
    <mergeCell ref="X381:AA381"/>
    <mergeCell ref="AB381:AE381"/>
    <mergeCell ref="AF381:AI381"/>
    <mergeCell ref="AJ381:AM381"/>
    <mergeCell ref="AN381:AQ381"/>
    <mergeCell ref="AR381:AU381"/>
    <mergeCell ref="AV381:AY381"/>
    <mergeCell ref="AZ381:BC381"/>
    <mergeCell ref="BD381:BG381"/>
    <mergeCell ref="BH381:BK381"/>
    <mergeCell ref="BL381:BO381"/>
    <mergeCell ref="BP381:BS381"/>
    <mergeCell ref="BT381:BW381"/>
    <mergeCell ref="BX381:CA381"/>
    <mergeCell ref="CB381:CF381"/>
    <mergeCell ref="H382:M382"/>
    <mergeCell ref="N382:O382"/>
    <mergeCell ref="P382:Q382"/>
    <mergeCell ref="R382:S382"/>
    <mergeCell ref="T382:W382"/>
    <mergeCell ref="X382:AA382"/>
    <mergeCell ref="AB382:AE382"/>
    <mergeCell ref="AF382:AI382"/>
    <mergeCell ref="AJ382:AM382"/>
    <mergeCell ref="AN382:AQ382"/>
    <mergeCell ref="AR382:AU382"/>
    <mergeCell ref="AV382:AY382"/>
    <mergeCell ref="AZ382:BC382"/>
    <mergeCell ref="BD382:BG382"/>
    <mergeCell ref="BH382:BK382"/>
    <mergeCell ref="BL382:BO382"/>
    <mergeCell ref="BP382:BS382"/>
    <mergeCell ref="BT382:BW382"/>
    <mergeCell ref="BX382:CA382"/>
    <mergeCell ref="CB382:CF382"/>
    <mergeCell ref="E383:L383"/>
    <mergeCell ref="N383:O383"/>
    <mergeCell ref="P383:Q383"/>
    <mergeCell ref="R383:S383"/>
    <mergeCell ref="T383:W383"/>
    <mergeCell ref="X383:AA383"/>
    <mergeCell ref="AB383:AE383"/>
    <mergeCell ref="AF383:AI383"/>
    <mergeCell ref="AJ383:AM383"/>
    <mergeCell ref="AN383:AQ383"/>
    <mergeCell ref="AR383:AU383"/>
    <mergeCell ref="AV383:AY383"/>
    <mergeCell ref="AZ383:BC383"/>
    <mergeCell ref="BD383:BG383"/>
    <mergeCell ref="BH383:BK383"/>
    <mergeCell ref="BL383:BO383"/>
    <mergeCell ref="BP383:BS383"/>
    <mergeCell ref="BT383:BW383"/>
    <mergeCell ref="BX383:CA383"/>
    <mergeCell ref="CB383:CF383"/>
    <mergeCell ref="E384:L384"/>
    <mergeCell ref="N384:O384"/>
    <mergeCell ref="P384:Q384"/>
    <mergeCell ref="R384:S384"/>
    <mergeCell ref="T384:W384"/>
    <mergeCell ref="X384:AA384"/>
    <mergeCell ref="AB384:AE384"/>
    <mergeCell ref="AF384:AI384"/>
    <mergeCell ref="AJ384:AM384"/>
    <mergeCell ref="AN384:AQ384"/>
    <mergeCell ref="AR384:AU384"/>
    <mergeCell ref="AV384:AY384"/>
    <mergeCell ref="AZ384:BC384"/>
    <mergeCell ref="BD384:BG384"/>
    <mergeCell ref="BH384:BK384"/>
    <mergeCell ref="BL384:BO384"/>
    <mergeCell ref="BP384:BS384"/>
    <mergeCell ref="BT384:BW384"/>
    <mergeCell ref="BX384:CA384"/>
    <mergeCell ref="CB384:CF384"/>
    <mergeCell ref="A385:G385"/>
    <mergeCell ref="H385:M385"/>
    <mergeCell ref="N385:O385"/>
    <mergeCell ref="P385:Q385"/>
    <mergeCell ref="R385:S385"/>
    <mergeCell ref="T385:W385"/>
    <mergeCell ref="X385:AA385"/>
    <mergeCell ref="AB385:AE385"/>
    <mergeCell ref="AF385:AI385"/>
    <mergeCell ref="AJ385:AM385"/>
    <mergeCell ref="AN385:AQ385"/>
    <mergeCell ref="AR385:AU385"/>
    <mergeCell ref="AV385:AY385"/>
    <mergeCell ref="AZ385:BC385"/>
    <mergeCell ref="BD385:BG385"/>
    <mergeCell ref="BH385:BK385"/>
    <mergeCell ref="BL385:BO385"/>
    <mergeCell ref="BP385:BS385"/>
    <mergeCell ref="BT385:BW385"/>
    <mergeCell ref="BX385:CA385"/>
    <mergeCell ref="CB385:CF385"/>
    <mergeCell ref="A386:G387"/>
    <mergeCell ref="H386:M387"/>
    <mergeCell ref="N386:O387"/>
    <mergeCell ref="P386:Q387"/>
    <mergeCell ref="R386:S387"/>
    <mergeCell ref="T386:V387"/>
    <mergeCell ref="W386:W387"/>
    <mergeCell ref="X386:Z387"/>
    <mergeCell ref="AA386:AA387"/>
    <mergeCell ref="AB386:AD387"/>
    <mergeCell ref="AE386:AE387"/>
    <mergeCell ref="AF386:AH387"/>
    <mergeCell ref="AI386:AI387"/>
    <mergeCell ref="AJ386:AL387"/>
    <mergeCell ref="AM386:AM387"/>
    <mergeCell ref="AN386:AP387"/>
    <mergeCell ref="AQ386:AQ387"/>
    <mergeCell ref="AR386:AT387"/>
    <mergeCell ref="AU386:AU387"/>
    <mergeCell ref="AV386:AX387"/>
    <mergeCell ref="AY386:AY387"/>
    <mergeCell ref="AZ386:BB387"/>
    <mergeCell ref="BC386:BC387"/>
    <mergeCell ref="BD386:BF387"/>
    <mergeCell ref="BG386:BG387"/>
    <mergeCell ref="BH386:BJ387"/>
    <mergeCell ref="BK386:BK387"/>
    <mergeCell ref="BL386:BN387"/>
    <mergeCell ref="BO386:BO387"/>
    <mergeCell ref="BP386:BS387"/>
    <mergeCell ref="BT386:BW387"/>
    <mergeCell ref="BX386:CA387"/>
    <mergeCell ref="CB386:CE387"/>
    <mergeCell ref="CF386:CF387"/>
    <mergeCell ref="A389:C389"/>
    <mergeCell ref="D389:L389"/>
    <mergeCell ref="M389:U389"/>
    <mergeCell ref="V389:AB389"/>
    <mergeCell ref="AC389:AE389"/>
    <mergeCell ref="AF389:AN389"/>
    <mergeCell ref="AO389:AW389"/>
    <mergeCell ref="AX389:BD389"/>
    <mergeCell ref="BE389:BG389"/>
    <mergeCell ref="BH389:BP389"/>
    <mergeCell ref="BQ389:BY389"/>
    <mergeCell ref="BZ389:CF389"/>
    <mergeCell ref="A390:C390"/>
    <mergeCell ref="D390:L390"/>
    <mergeCell ref="M390:U390"/>
    <mergeCell ref="V390:AB390"/>
    <mergeCell ref="AC390:AE390"/>
    <mergeCell ref="AF390:AN390"/>
    <mergeCell ref="AO390:AW390"/>
    <mergeCell ref="AX390:BD390"/>
    <mergeCell ref="BE390:BG390"/>
    <mergeCell ref="BH390:BP390"/>
    <mergeCell ref="BQ390:BY390"/>
    <mergeCell ref="BZ390:CF390"/>
    <mergeCell ref="A391:C391"/>
    <mergeCell ref="D391:L391"/>
    <mergeCell ref="M391:U391"/>
    <mergeCell ref="V391:AB391"/>
    <mergeCell ref="AC391:AE391"/>
    <mergeCell ref="AF391:AN391"/>
    <mergeCell ref="AO391:AW391"/>
    <mergeCell ref="AX391:BD391"/>
    <mergeCell ref="BE391:BG391"/>
    <mergeCell ref="BH391:BP391"/>
    <mergeCell ref="BQ391:BY391"/>
    <mergeCell ref="BZ391:CF391"/>
    <mergeCell ref="A393:C393"/>
    <mergeCell ref="F393:V393"/>
    <mergeCell ref="W393:Z393"/>
    <mergeCell ref="AA393:AM393"/>
    <mergeCell ref="AN393:AQ393"/>
    <mergeCell ref="AR393:AY393"/>
    <mergeCell ref="AZ393:BC393"/>
    <mergeCell ref="BD393:BN393"/>
    <mergeCell ref="BO393:BR393"/>
    <mergeCell ref="C394:M395"/>
    <mergeCell ref="N394:S394"/>
    <mergeCell ref="T394:CF394"/>
    <mergeCell ref="N395:O395"/>
    <mergeCell ref="P395:Q395"/>
    <mergeCell ref="R395:S395"/>
    <mergeCell ref="T395:W395"/>
    <mergeCell ref="X395:AA395"/>
    <mergeCell ref="AB395:AE395"/>
    <mergeCell ref="AF395:AI395"/>
    <mergeCell ref="AJ395:AM395"/>
    <mergeCell ref="AN395:AQ395"/>
    <mergeCell ref="AR395:AU395"/>
    <mergeCell ref="AV395:AY395"/>
    <mergeCell ref="AZ395:BC395"/>
    <mergeCell ref="BD395:BG395"/>
    <mergeCell ref="BH395:BK395"/>
    <mergeCell ref="BL395:BO395"/>
    <mergeCell ref="BP395:BQ395"/>
    <mergeCell ref="BT395:BU395"/>
    <mergeCell ref="BX395:BY395"/>
    <mergeCell ref="CB395:CF395"/>
    <mergeCell ref="CK395:CL395"/>
    <mergeCell ref="CM395:CN395"/>
    <mergeCell ref="A396:A403"/>
    <mergeCell ref="D396:G396"/>
    <mergeCell ref="H396:M396"/>
    <mergeCell ref="N396:O396"/>
    <mergeCell ref="P396:Q396"/>
    <mergeCell ref="R396:S396"/>
    <mergeCell ref="T396:W396"/>
    <mergeCell ref="X396:AA396"/>
    <mergeCell ref="AB396:AE396"/>
    <mergeCell ref="AF396:AI396"/>
    <mergeCell ref="AJ396:AM396"/>
    <mergeCell ref="AN396:AQ396"/>
    <mergeCell ref="AR396:AU396"/>
    <mergeCell ref="AV396:AY396"/>
    <mergeCell ref="AZ396:BC396"/>
    <mergeCell ref="BD396:BG396"/>
    <mergeCell ref="BH396:BK396"/>
    <mergeCell ref="BL396:BO396"/>
    <mergeCell ref="BP396:BS396"/>
    <mergeCell ref="BT396:BW396"/>
    <mergeCell ref="BX396:CA396"/>
    <mergeCell ref="CB396:CF396"/>
    <mergeCell ref="B397:B401"/>
    <mergeCell ref="D397:G397"/>
    <mergeCell ref="H397:M397"/>
    <mergeCell ref="N397:O397"/>
    <mergeCell ref="P397:Q397"/>
    <mergeCell ref="R397:S397"/>
    <mergeCell ref="T397:W397"/>
    <mergeCell ref="X397:AA397"/>
    <mergeCell ref="AB397:AE397"/>
    <mergeCell ref="AF397:AI397"/>
    <mergeCell ref="AJ397:AM397"/>
    <mergeCell ref="AN397:AQ397"/>
    <mergeCell ref="AR397:AU397"/>
    <mergeCell ref="AV397:AY397"/>
    <mergeCell ref="AZ397:BC397"/>
    <mergeCell ref="BD397:BG397"/>
    <mergeCell ref="BH397:BK397"/>
    <mergeCell ref="BL397:BO397"/>
    <mergeCell ref="BP397:BS397"/>
    <mergeCell ref="BT397:BW397"/>
    <mergeCell ref="BX397:CA397"/>
    <mergeCell ref="CB397:CF397"/>
    <mergeCell ref="H398:M398"/>
    <mergeCell ref="N398:O398"/>
    <mergeCell ref="P398:Q398"/>
    <mergeCell ref="R398:S398"/>
    <mergeCell ref="T398:W398"/>
    <mergeCell ref="X398:AA398"/>
    <mergeCell ref="AB398:AE398"/>
    <mergeCell ref="AF398:AI398"/>
    <mergeCell ref="AJ398:AM398"/>
    <mergeCell ref="AN398:AQ398"/>
    <mergeCell ref="AR398:AU398"/>
    <mergeCell ref="AV398:AY398"/>
    <mergeCell ref="AZ398:BC398"/>
    <mergeCell ref="BD398:BG398"/>
    <mergeCell ref="BH398:BK398"/>
    <mergeCell ref="BL398:BO398"/>
    <mergeCell ref="BP398:BS398"/>
    <mergeCell ref="BT398:BW398"/>
    <mergeCell ref="BX398:CA398"/>
    <mergeCell ref="CB398:CF398"/>
    <mergeCell ref="E399:L399"/>
    <mergeCell ref="N399:O399"/>
    <mergeCell ref="P399:Q399"/>
    <mergeCell ref="R399:S399"/>
    <mergeCell ref="T399:W399"/>
    <mergeCell ref="X399:AA399"/>
    <mergeCell ref="AB399:AE399"/>
    <mergeCell ref="AF399:AI399"/>
    <mergeCell ref="AJ399:AM399"/>
    <mergeCell ref="AN399:AQ399"/>
    <mergeCell ref="AR399:AU399"/>
    <mergeCell ref="AV399:AY399"/>
    <mergeCell ref="AZ399:BC399"/>
    <mergeCell ref="BD399:BG399"/>
    <mergeCell ref="BH399:BK399"/>
    <mergeCell ref="BL399:BO399"/>
    <mergeCell ref="BP399:BS399"/>
    <mergeCell ref="BT399:BW399"/>
    <mergeCell ref="BX399:CA399"/>
    <mergeCell ref="CB399:CF399"/>
    <mergeCell ref="E400:L400"/>
    <mergeCell ref="N400:O400"/>
    <mergeCell ref="P400:Q400"/>
    <mergeCell ref="R400:S400"/>
    <mergeCell ref="T400:W400"/>
    <mergeCell ref="X400:AA400"/>
    <mergeCell ref="AB400:AE400"/>
    <mergeCell ref="AF400:AI400"/>
    <mergeCell ref="AJ400:AM400"/>
    <mergeCell ref="AN400:AQ400"/>
    <mergeCell ref="AR400:AU400"/>
    <mergeCell ref="AV400:AY400"/>
    <mergeCell ref="AZ400:BC400"/>
    <mergeCell ref="BD400:BG400"/>
    <mergeCell ref="BH400:BK400"/>
    <mergeCell ref="BL400:BO400"/>
    <mergeCell ref="BP400:BS400"/>
    <mergeCell ref="BT400:BW400"/>
    <mergeCell ref="BX400:CA400"/>
    <mergeCell ref="CB400:CF400"/>
    <mergeCell ref="D401:G401"/>
    <mergeCell ref="H401:M401"/>
    <mergeCell ref="N401:O401"/>
    <mergeCell ref="P401:Q401"/>
    <mergeCell ref="R401:S401"/>
    <mergeCell ref="T401:W401"/>
    <mergeCell ref="X401:AA401"/>
    <mergeCell ref="AB401:AE401"/>
    <mergeCell ref="AF401:AI401"/>
    <mergeCell ref="AJ401:AM401"/>
    <mergeCell ref="AN401:AQ401"/>
    <mergeCell ref="AR401:AU401"/>
    <mergeCell ref="AV401:AY401"/>
    <mergeCell ref="AZ401:BC401"/>
    <mergeCell ref="BD401:BG401"/>
    <mergeCell ref="BH401:BK401"/>
    <mergeCell ref="BL401:BO401"/>
    <mergeCell ref="BP401:BS401"/>
    <mergeCell ref="BT401:BW401"/>
    <mergeCell ref="BX401:CA401"/>
    <mergeCell ref="CB401:CF401"/>
    <mergeCell ref="C402:G402"/>
    <mergeCell ref="H402:M402"/>
    <mergeCell ref="N402:O402"/>
    <mergeCell ref="P402:Q402"/>
    <mergeCell ref="R402:S402"/>
    <mergeCell ref="T402:W402"/>
    <mergeCell ref="X402:AA402"/>
    <mergeCell ref="AB402:AE402"/>
    <mergeCell ref="AF402:AI402"/>
    <mergeCell ref="AJ402:AM402"/>
    <mergeCell ref="AN402:AQ402"/>
    <mergeCell ref="AR402:AU402"/>
    <mergeCell ref="AV402:AY402"/>
    <mergeCell ref="AZ402:BC402"/>
    <mergeCell ref="BD402:BG402"/>
    <mergeCell ref="BH402:BK402"/>
    <mergeCell ref="BL402:BO402"/>
    <mergeCell ref="BP402:BS402"/>
    <mergeCell ref="BT402:BW402"/>
    <mergeCell ref="BX402:CA402"/>
    <mergeCell ref="CB402:CF402"/>
    <mergeCell ref="E403:L403"/>
    <mergeCell ref="N403:O403"/>
    <mergeCell ref="P403:Q403"/>
    <mergeCell ref="R403:S403"/>
    <mergeCell ref="T403:W403"/>
    <mergeCell ref="X403:AA403"/>
    <mergeCell ref="AB403:AE403"/>
    <mergeCell ref="AF403:AI403"/>
    <mergeCell ref="AJ403:AM403"/>
    <mergeCell ref="AN403:AQ403"/>
    <mergeCell ref="AR403:AU403"/>
    <mergeCell ref="AV403:AY403"/>
    <mergeCell ref="AZ403:BC403"/>
    <mergeCell ref="BD403:BG403"/>
    <mergeCell ref="BH403:BK403"/>
    <mergeCell ref="BL403:BO403"/>
    <mergeCell ref="BP403:BS403"/>
    <mergeCell ref="BT403:BW403"/>
    <mergeCell ref="BX403:CA403"/>
    <mergeCell ref="CB403:CF403"/>
    <mergeCell ref="E404:L404"/>
    <mergeCell ref="N404:O404"/>
    <mergeCell ref="P404:Q404"/>
    <mergeCell ref="R404:S404"/>
    <mergeCell ref="T404:W404"/>
    <mergeCell ref="X404:AA404"/>
    <mergeCell ref="AB404:AE404"/>
    <mergeCell ref="AF404:AI404"/>
    <mergeCell ref="AJ404:AM404"/>
    <mergeCell ref="AN404:AQ404"/>
    <mergeCell ref="AR404:AU404"/>
    <mergeCell ref="AV404:AY404"/>
    <mergeCell ref="AZ404:BC404"/>
    <mergeCell ref="BD404:BG404"/>
    <mergeCell ref="BH404:BK404"/>
    <mergeCell ref="BL404:BO404"/>
    <mergeCell ref="BP404:BS404"/>
    <mergeCell ref="BT404:BW404"/>
    <mergeCell ref="BX404:CA404"/>
    <mergeCell ref="CB404:CF404"/>
    <mergeCell ref="A405:B431"/>
    <mergeCell ref="D405:G405"/>
    <mergeCell ref="H405:M405"/>
    <mergeCell ref="N405:O405"/>
    <mergeCell ref="P405:Q405"/>
    <mergeCell ref="R405:S405"/>
    <mergeCell ref="T405:W405"/>
    <mergeCell ref="X405:AA405"/>
    <mergeCell ref="AB405:AE405"/>
    <mergeCell ref="AF405:AI405"/>
    <mergeCell ref="AJ405:AM405"/>
    <mergeCell ref="AN405:AQ405"/>
    <mergeCell ref="AR405:AU405"/>
    <mergeCell ref="AV405:AY405"/>
    <mergeCell ref="AZ405:BC405"/>
    <mergeCell ref="BD405:BG405"/>
    <mergeCell ref="BH405:BK405"/>
    <mergeCell ref="BL405:BO405"/>
    <mergeCell ref="BP405:BS405"/>
    <mergeCell ref="BT405:BW405"/>
    <mergeCell ref="BX405:CA405"/>
    <mergeCell ref="CB405:CF405"/>
    <mergeCell ref="D406:G406"/>
    <mergeCell ref="H406:M406"/>
    <mergeCell ref="N406:O406"/>
    <mergeCell ref="P406:Q406"/>
    <mergeCell ref="R406:S406"/>
    <mergeCell ref="T406:W406"/>
    <mergeCell ref="X406:AA406"/>
    <mergeCell ref="AB406:AE406"/>
    <mergeCell ref="AF406:AI406"/>
    <mergeCell ref="AJ406:AM406"/>
    <mergeCell ref="AN406:AQ406"/>
    <mergeCell ref="AR406:AU406"/>
    <mergeCell ref="AV406:AY406"/>
    <mergeCell ref="AZ406:BC406"/>
    <mergeCell ref="BD406:BG406"/>
    <mergeCell ref="BH406:BK406"/>
    <mergeCell ref="BL406:BO406"/>
    <mergeCell ref="BP406:BS406"/>
    <mergeCell ref="BT406:BW406"/>
    <mergeCell ref="BX406:CA406"/>
    <mergeCell ref="CB406:CF406"/>
    <mergeCell ref="D407:G407"/>
    <mergeCell ref="H407:M407"/>
    <mergeCell ref="N407:O407"/>
    <mergeCell ref="P407:Q407"/>
    <mergeCell ref="R407:S407"/>
    <mergeCell ref="T407:W407"/>
    <mergeCell ref="X407:AA407"/>
    <mergeCell ref="AB407:AE407"/>
    <mergeCell ref="AF407:AI407"/>
    <mergeCell ref="AJ407:AM407"/>
    <mergeCell ref="AN407:AQ407"/>
    <mergeCell ref="AR407:AU407"/>
    <mergeCell ref="AV407:AY407"/>
    <mergeCell ref="AZ407:BC407"/>
    <mergeCell ref="BD407:BG407"/>
    <mergeCell ref="BH407:BK407"/>
    <mergeCell ref="BL407:BO407"/>
    <mergeCell ref="BP407:BS407"/>
    <mergeCell ref="BT407:BW407"/>
    <mergeCell ref="BX407:CA407"/>
    <mergeCell ref="CB407:CF407"/>
    <mergeCell ref="H408:M408"/>
    <mergeCell ref="N408:O408"/>
    <mergeCell ref="P408:Q408"/>
    <mergeCell ref="R408:S408"/>
    <mergeCell ref="T408:W408"/>
    <mergeCell ref="X408:AA408"/>
    <mergeCell ref="AB408:AE408"/>
    <mergeCell ref="AF408:AI408"/>
    <mergeCell ref="AJ408:AM408"/>
    <mergeCell ref="AN408:AQ408"/>
    <mergeCell ref="AR408:AU408"/>
    <mergeCell ref="AV408:AY408"/>
    <mergeCell ref="AZ408:BC408"/>
    <mergeCell ref="BD408:BG408"/>
    <mergeCell ref="BH408:BK408"/>
    <mergeCell ref="BL408:BO408"/>
    <mergeCell ref="BP408:BS408"/>
    <mergeCell ref="BT408:BW408"/>
    <mergeCell ref="BX408:CA408"/>
    <mergeCell ref="CB408:CF408"/>
    <mergeCell ref="C409:G413"/>
    <mergeCell ref="H409:M409"/>
    <mergeCell ref="N409:O409"/>
    <mergeCell ref="P409:Q409"/>
    <mergeCell ref="R409:S409"/>
    <mergeCell ref="T409:W409"/>
    <mergeCell ref="X409:AA409"/>
    <mergeCell ref="AB409:AE409"/>
    <mergeCell ref="AF409:AI409"/>
    <mergeCell ref="AJ409:AM409"/>
    <mergeCell ref="AN409:AQ409"/>
    <mergeCell ref="AR409:AU409"/>
    <mergeCell ref="AV409:AY409"/>
    <mergeCell ref="AZ409:BC409"/>
    <mergeCell ref="BD409:BG409"/>
    <mergeCell ref="BH409:BK409"/>
    <mergeCell ref="BL409:BO409"/>
    <mergeCell ref="BP409:BS409"/>
    <mergeCell ref="BT409:BW409"/>
    <mergeCell ref="BX409:CA409"/>
    <mergeCell ref="CB409:CF409"/>
    <mergeCell ref="H410:M410"/>
    <mergeCell ref="N410:O410"/>
    <mergeCell ref="P410:Q410"/>
    <mergeCell ref="R410:S410"/>
    <mergeCell ref="T410:W410"/>
    <mergeCell ref="X410:AA410"/>
    <mergeCell ref="AB410:AE410"/>
    <mergeCell ref="AF410:AI410"/>
    <mergeCell ref="AJ410:AM410"/>
    <mergeCell ref="AN410:AQ410"/>
    <mergeCell ref="AR410:AU410"/>
    <mergeCell ref="AV410:AY410"/>
    <mergeCell ref="AZ410:BC410"/>
    <mergeCell ref="BD410:BG410"/>
    <mergeCell ref="BH410:BK410"/>
    <mergeCell ref="BL410:BO410"/>
    <mergeCell ref="BP410:BS410"/>
    <mergeCell ref="BT410:BW410"/>
    <mergeCell ref="BX410:CA410"/>
    <mergeCell ref="CB410:CF410"/>
    <mergeCell ref="H411:M411"/>
    <mergeCell ref="N411:O411"/>
    <mergeCell ref="P411:Q411"/>
    <mergeCell ref="R411:S411"/>
    <mergeCell ref="T411:W411"/>
    <mergeCell ref="X411:AA411"/>
    <mergeCell ref="AB411:AE411"/>
    <mergeCell ref="AF411:AI411"/>
    <mergeCell ref="AJ411:AM411"/>
    <mergeCell ref="AN411:AQ411"/>
    <mergeCell ref="AR411:AU411"/>
    <mergeCell ref="AV411:AY411"/>
    <mergeCell ref="AZ411:BC411"/>
    <mergeCell ref="BD411:BG411"/>
    <mergeCell ref="BH411:BK411"/>
    <mergeCell ref="BL411:BO411"/>
    <mergeCell ref="BP411:BS411"/>
    <mergeCell ref="BT411:BW411"/>
    <mergeCell ref="BX411:CA411"/>
    <mergeCell ref="CB411:CF411"/>
    <mergeCell ref="H412:M412"/>
    <mergeCell ref="N412:O412"/>
    <mergeCell ref="P412:Q412"/>
    <mergeCell ref="R412:S412"/>
    <mergeCell ref="T412:W412"/>
    <mergeCell ref="X412:AA412"/>
    <mergeCell ref="AB412:AE412"/>
    <mergeCell ref="AF412:AI412"/>
    <mergeCell ref="AJ412:AM412"/>
    <mergeCell ref="AN412:AQ412"/>
    <mergeCell ref="AR412:AU412"/>
    <mergeCell ref="AV412:AY412"/>
    <mergeCell ref="AZ412:BC412"/>
    <mergeCell ref="BD412:BG412"/>
    <mergeCell ref="BH412:BK412"/>
    <mergeCell ref="BL412:BO412"/>
    <mergeCell ref="BP412:BS412"/>
    <mergeCell ref="BT412:BW412"/>
    <mergeCell ref="BX412:CA412"/>
    <mergeCell ref="CB412:CF412"/>
    <mergeCell ref="CK412:CL412"/>
    <mergeCell ref="CM412:CN412"/>
    <mergeCell ref="H413:M413"/>
    <mergeCell ref="N413:O413"/>
    <mergeCell ref="P413:Q413"/>
    <mergeCell ref="R413:S413"/>
    <mergeCell ref="T413:W413"/>
    <mergeCell ref="X413:AA413"/>
    <mergeCell ref="AB413:AE413"/>
    <mergeCell ref="AF413:AI413"/>
    <mergeCell ref="AJ413:AM413"/>
    <mergeCell ref="AN413:AQ413"/>
    <mergeCell ref="AR413:AU413"/>
    <mergeCell ref="AV413:AY413"/>
    <mergeCell ref="AZ413:BC413"/>
    <mergeCell ref="BD413:BG413"/>
    <mergeCell ref="BH413:BK413"/>
    <mergeCell ref="BL413:BO413"/>
    <mergeCell ref="CI413:CJ413"/>
    <mergeCell ref="CK413:CL413"/>
    <mergeCell ref="CM413:CN413"/>
    <mergeCell ref="BP413:BS413"/>
    <mergeCell ref="BT413:BW413"/>
    <mergeCell ref="BX413:CA413"/>
    <mergeCell ref="CB413:CF413"/>
    <mergeCell ref="CO413:CP413"/>
    <mergeCell ref="CQ413:CR413"/>
    <mergeCell ref="CS413:CT413"/>
    <mergeCell ref="CU413:CV413"/>
    <mergeCell ref="CW413:CX413"/>
    <mergeCell ref="CY413:CZ413"/>
    <mergeCell ref="DA413:DB413"/>
    <mergeCell ref="DC413:DD413"/>
    <mergeCell ref="H414:M414"/>
    <mergeCell ref="N414:O414"/>
    <mergeCell ref="P414:Q414"/>
    <mergeCell ref="R414:S414"/>
    <mergeCell ref="T414:W414"/>
    <mergeCell ref="X414:AA414"/>
    <mergeCell ref="AB414:AE414"/>
    <mergeCell ref="AF414:AI414"/>
    <mergeCell ref="AJ414:AM414"/>
    <mergeCell ref="AN414:AQ414"/>
    <mergeCell ref="AR414:AU414"/>
    <mergeCell ref="AV414:AY414"/>
    <mergeCell ref="AZ414:BC414"/>
    <mergeCell ref="BD414:BG414"/>
    <mergeCell ref="BH414:BK414"/>
    <mergeCell ref="BL414:BO414"/>
    <mergeCell ref="BP414:BS414"/>
    <mergeCell ref="BT414:BW414"/>
    <mergeCell ref="BX414:CA414"/>
    <mergeCell ref="CB414:CF414"/>
    <mergeCell ref="E415:L415"/>
    <mergeCell ref="N415:O415"/>
    <mergeCell ref="P415:Q415"/>
    <mergeCell ref="R415:S415"/>
    <mergeCell ref="T415:W415"/>
    <mergeCell ref="X415:AA415"/>
    <mergeCell ref="AB415:AE415"/>
    <mergeCell ref="AF415:AI415"/>
    <mergeCell ref="AJ415:AM415"/>
    <mergeCell ref="AN415:AQ415"/>
    <mergeCell ref="AR415:AU415"/>
    <mergeCell ref="AV415:AY415"/>
    <mergeCell ref="AZ415:BC415"/>
    <mergeCell ref="BD415:BG415"/>
    <mergeCell ref="BH415:BK415"/>
    <mergeCell ref="BL415:BO415"/>
    <mergeCell ref="BP415:BS415"/>
    <mergeCell ref="BT415:BW415"/>
    <mergeCell ref="BX415:CA415"/>
    <mergeCell ref="CB415:CF415"/>
    <mergeCell ref="N416:O416"/>
    <mergeCell ref="P416:Q416"/>
    <mergeCell ref="R416:S416"/>
    <mergeCell ref="T416:W416"/>
    <mergeCell ref="X416:AA416"/>
    <mergeCell ref="AB416:AE416"/>
    <mergeCell ref="AF416:AI416"/>
    <mergeCell ref="AJ416:AM416"/>
    <mergeCell ref="AN416:AQ416"/>
    <mergeCell ref="AR416:AU416"/>
    <mergeCell ref="AV416:AY416"/>
    <mergeCell ref="AZ416:BC416"/>
    <mergeCell ref="BD416:BG416"/>
    <mergeCell ref="BH416:BK416"/>
    <mergeCell ref="BL416:BO416"/>
    <mergeCell ref="BP416:BS416"/>
    <mergeCell ref="BT416:BW416"/>
    <mergeCell ref="BX416:CA416"/>
    <mergeCell ref="CB416:CF416"/>
    <mergeCell ref="D417:H417"/>
    <mergeCell ref="I417:M417"/>
    <mergeCell ref="N417:O417"/>
    <mergeCell ref="P417:Q417"/>
    <mergeCell ref="R417:S417"/>
    <mergeCell ref="T417:W417"/>
    <mergeCell ref="X417:AA417"/>
    <mergeCell ref="AB417:AE417"/>
    <mergeCell ref="AF417:AI417"/>
    <mergeCell ref="AJ417:AM417"/>
    <mergeCell ref="AN417:AQ417"/>
    <mergeCell ref="AR417:AU417"/>
    <mergeCell ref="AV417:AY417"/>
    <mergeCell ref="AZ417:BC417"/>
    <mergeCell ref="BD417:BG417"/>
    <mergeCell ref="BH417:BK417"/>
    <mergeCell ref="BL417:BO417"/>
    <mergeCell ref="BP417:BS417"/>
    <mergeCell ref="BT417:BW417"/>
    <mergeCell ref="BX417:CA417"/>
    <mergeCell ref="CB417:CF417"/>
    <mergeCell ref="D418:H419"/>
    <mergeCell ref="I418:M419"/>
    <mergeCell ref="N418:O419"/>
    <mergeCell ref="P418:Q419"/>
    <mergeCell ref="R418:S419"/>
    <mergeCell ref="T418:V419"/>
    <mergeCell ref="W418:W419"/>
    <mergeCell ref="X418:Z419"/>
    <mergeCell ref="AA418:AA419"/>
    <mergeCell ref="AB418:AD419"/>
    <mergeCell ref="AE418:AE419"/>
    <mergeCell ref="AF418:AH419"/>
    <mergeCell ref="AI418:AI419"/>
    <mergeCell ref="AJ418:AL419"/>
    <mergeCell ref="AM418:AM419"/>
    <mergeCell ref="AN418:AP419"/>
    <mergeCell ref="AQ418:AQ419"/>
    <mergeCell ref="AR418:AT419"/>
    <mergeCell ref="AU418:AU419"/>
    <mergeCell ref="AV418:AX419"/>
    <mergeCell ref="AY418:AY419"/>
    <mergeCell ref="AZ418:BB419"/>
    <mergeCell ref="BC418:BC419"/>
    <mergeCell ref="BD418:BF419"/>
    <mergeCell ref="BG418:BG419"/>
    <mergeCell ref="BH418:BJ419"/>
    <mergeCell ref="BK418:BK419"/>
    <mergeCell ref="BL418:BN419"/>
    <mergeCell ref="BO418:BO419"/>
    <mergeCell ref="BP418:BS419"/>
    <mergeCell ref="BT418:BW419"/>
    <mergeCell ref="BX418:CA419"/>
    <mergeCell ref="CB418:CE419"/>
    <mergeCell ref="CF418:CF419"/>
    <mergeCell ref="I420:M420"/>
    <mergeCell ref="N420:O420"/>
    <mergeCell ref="P420:Q420"/>
    <mergeCell ref="R420:S420"/>
    <mergeCell ref="T420:W420"/>
    <mergeCell ref="X420:AA420"/>
    <mergeCell ref="AB420:AE420"/>
    <mergeCell ref="AF420:AI420"/>
    <mergeCell ref="AJ420:AM420"/>
    <mergeCell ref="AN420:AQ420"/>
    <mergeCell ref="AR420:AU420"/>
    <mergeCell ref="AV420:AY420"/>
    <mergeCell ref="AZ420:BC420"/>
    <mergeCell ref="BD420:BG420"/>
    <mergeCell ref="BH420:BK420"/>
    <mergeCell ref="BL420:BO420"/>
    <mergeCell ref="BP420:BS420"/>
    <mergeCell ref="BT420:BW420"/>
    <mergeCell ref="BX420:CA420"/>
    <mergeCell ref="CB420:CF420"/>
    <mergeCell ref="C421:C422"/>
    <mergeCell ref="D421:D422"/>
    <mergeCell ref="E421:G422"/>
    <mergeCell ref="H421:H422"/>
    <mergeCell ref="I421:M422"/>
    <mergeCell ref="N421:O422"/>
    <mergeCell ref="P421:Q422"/>
    <mergeCell ref="R421:S422"/>
    <mergeCell ref="T421:V422"/>
    <mergeCell ref="W421:W422"/>
    <mergeCell ref="X421:Z422"/>
    <mergeCell ref="AA421:AA422"/>
    <mergeCell ref="AB421:AD422"/>
    <mergeCell ref="AE421:AE422"/>
    <mergeCell ref="AF421:AH422"/>
    <mergeCell ref="AI421:AI422"/>
    <mergeCell ref="AJ421:AL422"/>
    <mergeCell ref="AM421:AM422"/>
    <mergeCell ref="AN421:AP422"/>
    <mergeCell ref="AQ421:AQ422"/>
    <mergeCell ref="AR421:AT422"/>
    <mergeCell ref="AU421:AU422"/>
    <mergeCell ref="AV421:AX422"/>
    <mergeCell ref="AY421:AY422"/>
    <mergeCell ref="AZ421:BB422"/>
    <mergeCell ref="BC421:BC422"/>
    <mergeCell ref="BD421:BF422"/>
    <mergeCell ref="BG421:BG422"/>
    <mergeCell ref="BH421:BJ422"/>
    <mergeCell ref="BK421:BK422"/>
    <mergeCell ref="BL421:BN422"/>
    <mergeCell ref="BO421:BO422"/>
    <mergeCell ref="BP421:BS422"/>
    <mergeCell ref="BT421:BW422"/>
    <mergeCell ref="BX421:CA422"/>
    <mergeCell ref="CB421:CE422"/>
    <mergeCell ref="CF421:CF422"/>
    <mergeCell ref="D423:G423"/>
    <mergeCell ref="H423:M423"/>
    <mergeCell ref="N423:O423"/>
    <mergeCell ref="P423:Q423"/>
    <mergeCell ref="R423:S423"/>
    <mergeCell ref="T423:W423"/>
    <mergeCell ref="X423:AA423"/>
    <mergeCell ref="AB423:AE423"/>
    <mergeCell ref="AF423:AI423"/>
    <mergeCell ref="AJ423:AM423"/>
    <mergeCell ref="AN423:AQ423"/>
    <mergeCell ref="AR423:AU423"/>
    <mergeCell ref="AV423:AY423"/>
    <mergeCell ref="AZ423:BC423"/>
    <mergeCell ref="BD423:BG423"/>
    <mergeCell ref="BH423:BK423"/>
    <mergeCell ref="BL423:BO423"/>
    <mergeCell ref="BP423:BS423"/>
    <mergeCell ref="BT423:BW423"/>
    <mergeCell ref="BX423:CA423"/>
    <mergeCell ref="CB423:CF423"/>
    <mergeCell ref="D424:G424"/>
    <mergeCell ref="H424:M424"/>
    <mergeCell ref="N424:O424"/>
    <mergeCell ref="P424:Q424"/>
    <mergeCell ref="R424:S424"/>
    <mergeCell ref="T424:W424"/>
    <mergeCell ref="X424:AA424"/>
    <mergeCell ref="AB424:AE424"/>
    <mergeCell ref="AF424:AI424"/>
    <mergeCell ref="AJ424:AM424"/>
    <mergeCell ref="AN424:AQ424"/>
    <mergeCell ref="AR424:AU424"/>
    <mergeCell ref="AV424:AY424"/>
    <mergeCell ref="AZ424:BC424"/>
    <mergeCell ref="BD424:BG424"/>
    <mergeCell ref="BH424:BK424"/>
    <mergeCell ref="BL424:BO424"/>
    <mergeCell ref="BP424:BS424"/>
    <mergeCell ref="BT424:BW424"/>
    <mergeCell ref="BX424:CA424"/>
    <mergeCell ref="CB424:CF424"/>
    <mergeCell ref="H425:M425"/>
    <mergeCell ref="N425:O425"/>
    <mergeCell ref="P425:Q425"/>
    <mergeCell ref="R425:S425"/>
    <mergeCell ref="T425:W425"/>
    <mergeCell ref="X425:AA425"/>
    <mergeCell ref="AB425:AE425"/>
    <mergeCell ref="AF425:AI425"/>
    <mergeCell ref="AJ425:AM425"/>
    <mergeCell ref="AN425:AQ425"/>
    <mergeCell ref="AR425:AU425"/>
    <mergeCell ref="AV425:AY425"/>
    <mergeCell ref="AZ425:BC425"/>
    <mergeCell ref="BD425:BG425"/>
    <mergeCell ref="BH425:BK425"/>
    <mergeCell ref="BL425:BO425"/>
    <mergeCell ref="BP425:BS425"/>
    <mergeCell ref="BT425:BW425"/>
    <mergeCell ref="BX425:CA425"/>
    <mergeCell ref="CB425:CF425"/>
    <mergeCell ref="H426:M426"/>
    <mergeCell ref="N426:O426"/>
    <mergeCell ref="P426:Q426"/>
    <mergeCell ref="R426:S426"/>
    <mergeCell ref="T426:W426"/>
    <mergeCell ref="X426:AA426"/>
    <mergeCell ref="AB426:AE426"/>
    <mergeCell ref="AF426:AI426"/>
    <mergeCell ref="AJ426:AM426"/>
    <mergeCell ref="AN426:AQ426"/>
    <mergeCell ref="AR426:AU426"/>
    <mergeCell ref="AV426:AY426"/>
    <mergeCell ref="AZ426:BC426"/>
    <mergeCell ref="BD426:BG426"/>
    <mergeCell ref="BH426:BK426"/>
    <mergeCell ref="BL426:BO426"/>
    <mergeCell ref="BP426:BS426"/>
    <mergeCell ref="BT426:BW426"/>
    <mergeCell ref="BX426:CA426"/>
    <mergeCell ref="CB426:CF426"/>
    <mergeCell ref="H427:M427"/>
    <mergeCell ref="N427:O427"/>
    <mergeCell ref="P427:Q427"/>
    <mergeCell ref="R427:S427"/>
    <mergeCell ref="T427:W427"/>
    <mergeCell ref="X427:AA427"/>
    <mergeCell ref="AB427:AE427"/>
    <mergeCell ref="AF427:AI427"/>
    <mergeCell ref="AJ427:AM427"/>
    <mergeCell ref="AN427:AQ427"/>
    <mergeCell ref="AR427:AU427"/>
    <mergeCell ref="AV427:AY427"/>
    <mergeCell ref="AZ427:BC427"/>
    <mergeCell ref="BD427:BG427"/>
    <mergeCell ref="BH427:BK427"/>
    <mergeCell ref="BL427:BO427"/>
    <mergeCell ref="BP427:BS427"/>
    <mergeCell ref="BT427:BW427"/>
    <mergeCell ref="BX427:CA427"/>
    <mergeCell ref="CB427:CF427"/>
    <mergeCell ref="H428:M428"/>
    <mergeCell ref="N428:O428"/>
    <mergeCell ref="P428:Q428"/>
    <mergeCell ref="R428:S428"/>
    <mergeCell ref="T428:W428"/>
    <mergeCell ref="X428:AA428"/>
    <mergeCell ref="AB428:AE428"/>
    <mergeCell ref="AF428:AI428"/>
    <mergeCell ref="AJ428:AM428"/>
    <mergeCell ref="AN428:AQ428"/>
    <mergeCell ref="AR428:AU428"/>
    <mergeCell ref="AV428:AY428"/>
    <mergeCell ref="AZ428:BC428"/>
    <mergeCell ref="BD428:BG428"/>
    <mergeCell ref="BH428:BK428"/>
    <mergeCell ref="BL428:BO428"/>
    <mergeCell ref="BP428:BS428"/>
    <mergeCell ref="BT428:BW428"/>
    <mergeCell ref="BX428:CA428"/>
    <mergeCell ref="CB428:CF428"/>
    <mergeCell ref="H429:M429"/>
    <mergeCell ref="N429:O429"/>
    <mergeCell ref="P429:Q429"/>
    <mergeCell ref="R429:S429"/>
    <mergeCell ref="T429:W429"/>
    <mergeCell ref="X429:AA429"/>
    <mergeCell ref="AB429:AE429"/>
    <mergeCell ref="AF429:AI429"/>
    <mergeCell ref="AJ429:AM429"/>
    <mergeCell ref="AN429:AQ429"/>
    <mergeCell ref="AR429:AU429"/>
    <mergeCell ref="AV429:AY429"/>
    <mergeCell ref="AZ429:BC429"/>
    <mergeCell ref="BD429:BG429"/>
    <mergeCell ref="BH429:BK429"/>
    <mergeCell ref="BL429:BO429"/>
    <mergeCell ref="BP429:BS429"/>
    <mergeCell ref="BT429:BW429"/>
    <mergeCell ref="BX429:CA429"/>
    <mergeCell ref="CB429:CF429"/>
    <mergeCell ref="H430:M430"/>
    <mergeCell ref="N430:O430"/>
    <mergeCell ref="P430:Q430"/>
    <mergeCell ref="R430:S430"/>
    <mergeCell ref="T430:W430"/>
    <mergeCell ref="X430:AA430"/>
    <mergeCell ref="AB430:AE430"/>
    <mergeCell ref="AF430:AI430"/>
    <mergeCell ref="AJ430:AM430"/>
    <mergeCell ref="AN430:AQ430"/>
    <mergeCell ref="AR430:AU430"/>
    <mergeCell ref="AV430:AY430"/>
    <mergeCell ref="AZ430:BC430"/>
    <mergeCell ref="BD430:BG430"/>
    <mergeCell ref="BH430:BK430"/>
    <mergeCell ref="BL430:BO430"/>
    <mergeCell ref="BP430:BS430"/>
    <mergeCell ref="BT430:BW430"/>
    <mergeCell ref="BX430:CA430"/>
    <mergeCell ref="CB430:CF430"/>
    <mergeCell ref="E431:L431"/>
    <mergeCell ref="N431:O431"/>
    <mergeCell ref="P431:Q431"/>
    <mergeCell ref="R431:S431"/>
    <mergeCell ref="T431:W431"/>
    <mergeCell ref="X431:AA431"/>
    <mergeCell ref="AB431:AE431"/>
    <mergeCell ref="AF431:AI431"/>
    <mergeCell ref="AJ431:AM431"/>
    <mergeCell ref="AN431:AQ431"/>
    <mergeCell ref="AR431:AU431"/>
    <mergeCell ref="AV431:AY431"/>
    <mergeCell ref="AZ431:BC431"/>
    <mergeCell ref="BD431:BG431"/>
    <mergeCell ref="BH431:BK431"/>
    <mergeCell ref="BL431:BO431"/>
    <mergeCell ref="BP431:BS431"/>
    <mergeCell ref="BT431:BW431"/>
    <mergeCell ref="BX431:CA431"/>
    <mergeCell ref="CB431:CF431"/>
    <mergeCell ref="E432:L432"/>
    <mergeCell ref="N432:O432"/>
    <mergeCell ref="P432:Q432"/>
    <mergeCell ref="R432:S432"/>
    <mergeCell ref="T432:W432"/>
    <mergeCell ref="X432:AA432"/>
    <mergeCell ref="AB432:AE432"/>
    <mergeCell ref="AF432:AI432"/>
    <mergeCell ref="AJ432:AM432"/>
    <mergeCell ref="AN432:AQ432"/>
    <mergeCell ref="AR432:AU432"/>
    <mergeCell ref="AV432:AY432"/>
    <mergeCell ref="AZ432:BC432"/>
    <mergeCell ref="BD432:BG432"/>
    <mergeCell ref="BH432:BK432"/>
    <mergeCell ref="BL432:BO432"/>
    <mergeCell ref="BP432:BS432"/>
    <mergeCell ref="BT432:BW432"/>
    <mergeCell ref="BX432:CA432"/>
    <mergeCell ref="CB432:CF432"/>
    <mergeCell ref="A433:G433"/>
    <mergeCell ref="H433:M433"/>
    <mergeCell ref="N433:O433"/>
    <mergeCell ref="P433:Q433"/>
    <mergeCell ref="R433:S433"/>
    <mergeCell ref="T433:W433"/>
    <mergeCell ref="X433:AA433"/>
    <mergeCell ref="AB433:AE433"/>
    <mergeCell ref="AF433:AI433"/>
    <mergeCell ref="AJ433:AM433"/>
    <mergeCell ref="AN433:AQ433"/>
    <mergeCell ref="AR433:AU433"/>
    <mergeCell ref="AV433:AY433"/>
    <mergeCell ref="AZ433:BC433"/>
    <mergeCell ref="BD433:BG433"/>
    <mergeCell ref="BH433:BK433"/>
    <mergeCell ref="BL433:BO433"/>
    <mergeCell ref="BP433:BS433"/>
    <mergeCell ref="BT433:BW433"/>
    <mergeCell ref="BX433:CA433"/>
    <mergeCell ref="CB433:CF433"/>
    <mergeCell ref="A434:G435"/>
    <mergeCell ref="H434:M435"/>
    <mergeCell ref="N434:O435"/>
    <mergeCell ref="P434:Q435"/>
    <mergeCell ref="R434:S435"/>
    <mergeCell ref="T434:V435"/>
    <mergeCell ref="W434:W435"/>
    <mergeCell ref="X434:Z435"/>
    <mergeCell ref="AA434:AA435"/>
    <mergeCell ref="AB434:AD435"/>
    <mergeCell ref="AE434:AE435"/>
    <mergeCell ref="AF434:AH435"/>
    <mergeCell ref="AI434:AI435"/>
    <mergeCell ref="AJ434:AL435"/>
    <mergeCell ref="AM434:AM435"/>
    <mergeCell ref="AN434:AP435"/>
    <mergeCell ref="AQ434:AQ435"/>
    <mergeCell ref="AR434:AT435"/>
    <mergeCell ref="AU434:AU435"/>
    <mergeCell ref="AV434:AX435"/>
    <mergeCell ref="AY434:AY435"/>
    <mergeCell ref="AZ434:BB435"/>
    <mergeCell ref="BC434:BC435"/>
    <mergeCell ref="BD434:BF435"/>
    <mergeCell ref="BG434:BG435"/>
    <mergeCell ref="BH434:BJ435"/>
    <mergeCell ref="BK434:BK435"/>
    <mergeCell ref="BL434:BN435"/>
    <mergeCell ref="BO434:BO435"/>
    <mergeCell ref="BP434:BS435"/>
    <mergeCell ref="BT434:BW435"/>
    <mergeCell ref="BX434:CA435"/>
    <mergeCell ref="CB434:CE435"/>
    <mergeCell ref="CF434:CF435"/>
    <mergeCell ref="A437:C437"/>
    <mergeCell ref="D437:L437"/>
    <mergeCell ref="M437:U437"/>
    <mergeCell ref="V437:AB437"/>
    <mergeCell ref="AC437:AE437"/>
    <mergeCell ref="AF437:AN437"/>
    <mergeCell ref="AO437:AW437"/>
    <mergeCell ref="AX437:BD437"/>
    <mergeCell ref="BE437:BG437"/>
    <mergeCell ref="BH437:BP437"/>
    <mergeCell ref="BQ437:BY437"/>
    <mergeCell ref="BZ437:CF437"/>
    <mergeCell ref="A438:C438"/>
    <mergeCell ref="D438:L438"/>
    <mergeCell ref="M438:U438"/>
    <mergeCell ref="V438:AB438"/>
    <mergeCell ref="AC438:AE438"/>
    <mergeCell ref="AF438:AN438"/>
    <mergeCell ref="AO438:AW438"/>
    <mergeCell ref="AX438:BD438"/>
    <mergeCell ref="BE438:BG438"/>
    <mergeCell ref="BH438:BP438"/>
    <mergeCell ref="BQ438:BY438"/>
    <mergeCell ref="BZ438:CF438"/>
    <mergeCell ref="A439:C439"/>
    <mergeCell ref="D439:L439"/>
    <mergeCell ref="M439:U439"/>
    <mergeCell ref="V439:AB439"/>
    <mergeCell ref="AC439:AE439"/>
    <mergeCell ref="AF439:AN439"/>
    <mergeCell ref="AO439:AW439"/>
    <mergeCell ref="AX439:BD439"/>
    <mergeCell ref="BE439:BG439"/>
    <mergeCell ref="BH439:BP439"/>
    <mergeCell ref="BQ439:BY439"/>
    <mergeCell ref="BZ439:CF439"/>
    <mergeCell ref="A441:C441"/>
    <mergeCell ref="F441:V441"/>
    <mergeCell ref="W441:Z441"/>
    <mergeCell ref="AA441:AM441"/>
    <mergeCell ref="AN441:AQ441"/>
    <mergeCell ref="AR441:AY441"/>
    <mergeCell ref="AZ441:BC441"/>
    <mergeCell ref="BD441:BN441"/>
    <mergeCell ref="BO441:BR441"/>
    <mergeCell ref="C442:M443"/>
    <mergeCell ref="N442:S442"/>
    <mergeCell ref="T442:CF442"/>
    <mergeCell ref="N443:O443"/>
    <mergeCell ref="P443:Q443"/>
    <mergeCell ref="R443:S443"/>
    <mergeCell ref="T443:W443"/>
    <mergeCell ref="X443:AA443"/>
    <mergeCell ref="AB443:AE443"/>
    <mergeCell ref="AF443:AI443"/>
    <mergeCell ref="AJ443:AM443"/>
    <mergeCell ref="AN443:AQ443"/>
    <mergeCell ref="AR443:AU443"/>
    <mergeCell ref="AV443:AY443"/>
    <mergeCell ref="AZ443:BC443"/>
    <mergeCell ref="BD443:BG443"/>
    <mergeCell ref="BH443:BK443"/>
    <mergeCell ref="BL443:BO443"/>
    <mergeCell ref="BP443:BQ443"/>
    <mergeCell ref="BT443:BU443"/>
    <mergeCell ref="BX443:BY443"/>
    <mergeCell ref="CB443:CF443"/>
    <mergeCell ref="CK443:CL443"/>
    <mergeCell ref="CM443:CN443"/>
    <mergeCell ref="A444:A451"/>
    <mergeCell ref="D444:G444"/>
    <mergeCell ref="H444:M444"/>
    <mergeCell ref="N444:O444"/>
    <mergeCell ref="P444:Q444"/>
    <mergeCell ref="R444:S444"/>
    <mergeCell ref="T444:W444"/>
    <mergeCell ref="X444:AA444"/>
    <mergeCell ref="AB444:AE444"/>
    <mergeCell ref="AF444:AI444"/>
    <mergeCell ref="AJ444:AM444"/>
    <mergeCell ref="AN444:AQ444"/>
    <mergeCell ref="AR444:AU444"/>
    <mergeCell ref="AV444:AY444"/>
    <mergeCell ref="AZ444:BC444"/>
    <mergeCell ref="BD444:BG444"/>
    <mergeCell ref="BH444:BK444"/>
    <mergeCell ref="BL444:BO444"/>
    <mergeCell ref="BP444:BS444"/>
    <mergeCell ref="BT444:BW444"/>
    <mergeCell ref="BX444:CA444"/>
    <mergeCell ref="CB444:CF444"/>
    <mergeCell ref="B445:B449"/>
    <mergeCell ref="D445:G445"/>
    <mergeCell ref="H445:M445"/>
    <mergeCell ref="N445:O445"/>
    <mergeCell ref="P445:Q445"/>
    <mergeCell ref="R445:S445"/>
    <mergeCell ref="T445:W445"/>
    <mergeCell ref="X445:AA445"/>
    <mergeCell ref="AB445:AE445"/>
    <mergeCell ref="AF445:AI445"/>
    <mergeCell ref="AJ445:AM445"/>
    <mergeCell ref="AN445:AQ445"/>
    <mergeCell ref="AR445:AU445"/>
    <mergeCell ref="AV445:AY445"/>
    <mergeCell ref="AZ445:BC445"/>
    <mergeCell ref="BD445:BG445"/>
    <mergeCell ref="BH445:BK445"/>
    <mergeCell ref="BL445:BO445"/>
    <mergeCell ref="BP445:BS445"/>
    <mergeCell ref="BT445:BW445"/>
    <mergeCell ref="BX445:CA445"/>
    <mergeCell ref="CB445:CF445"/>
    <mergeCell ref="H446:M446"/>
    <mergeCell ref="N446:O446"/>
    <mergeCell ref="P446:Q446"/>
    <mergeCell ref="R446:S446"/>
    <mergeCell ref="T446:W446"/>
    <mergeCell ref="X446:AA446"/>
    <mergeCell ref="AB446:AE446"/>
    <mergeCell ref="AF446:AI446"/>
    <mergeCell ref="AJ446:AM446"/>
    <mergeCell ref="AN446:AQ446"/>
    <mergeCell ref="AR446:AU446"/>
    <mergeCell ref="AV446:AY446"/>
    <mergeCell ref="AZ446:BC446"/>
    <mergeCell ref="BD446:BG446"/>
    <mergeCell ref="BH446:BK446"/>
    <mergeCell ref="BL446:BO446"/>
    <mergeCell ref="BP446:BS446"/>
    <mergeCell ref="BT446:BW446"/>
    <mergeCell ref="BX446:CA446"/>
    <mergeCell ref="CB446:CF446"/>
    <mergeCell ref="E447:L447"/>
    <mergeCell ref="N447:O447"/>
    <mergeCell ref="P447:Q447"/>
    <mergeCell ref="R447:S447"/>
    <mergeCell ref="T447:W447"/>
    <mergeCell ref="X447:AA447"/>
    <mergeCell ref="AB447:AE447"/>
    <mergeCell ref="AF447:AI447"/>
    <mergeCell ref="AJ447:AM447"/>
    <mergeCell ref="AN447:AQ447"/>
    <mergeCell ref="AR447:AU447"/>
    <mergeCell ref="AV447:AY447"/>
    <mergeCell ref="AZ447:BC447"/>
    <mergeCell ref="BD447:BG447"/>
    <mergeCell ref="BH447:BK447"/>
    <mergeCell ref="BL447:BO447"/>
    <mergeCell ref="BP447:BS447"/>
    <mergeCell ref="BT447:BW447"/>
    <mergeCell ref="BX447:CA447"/>
    <mergeCell ref="CB447:CF447"/>
    <mergeCell ref="E448:L448"/>
    <mergeCell ref="N448:O448"/>
    <mergeCell ref="P448:Q448"/>
    <mergeCell ref="R448:S448"/>
    <mergeCell ref="T448:W448"/>
    <mergeCell ref="X448:AA448"/>
    <mergeCell ref="AB448:AE448"/>
    <mergeCell ref="AF448:AI448"/>
    <mergeCell ref="AJ448:AM448"/>
    <mergeCell ref="AN448:AQ448"/>
    <mergeCell ref="AR448:AU448"/>
    <mergeCell ref="AV448:AY448"/>
    <mergeCell ref="AZ448:BC448"/>
    <mergeCell ref="BD448:BG448"/>
    <mergeCell ref="BH448:BK448"/>
    <mergeCell ref="BL448:BO448"/>
    <mergeCell ref="BP448:BS448"/>
    <mergeCell ref="BT448:BW448"/>
    <mergeCell ref="BX448:CA448"/>
    <mergeCell ref="CB448:CF448"/>
    <mergeCell ref="D449:G449"/>
    <mergeCell ref="H449:M449"/>
    <mergeCell ref="N449:O449"/>
    <mergeCell ref="P449:Q449"/>
    <mergeCell ref="R449:S449"/>
    <mergeCell ref="T449:W449"/>
    <mergeCell ref="X449:AA449"/>
    <mergeCell ref="AB449:AE449"/>
    <mergeCell ref="AF449:AI449"/>
    <mergeCell ref="AJ449:AM449"/>
    <mergeCell ref="AN449:AQ449"/>
    <mergeCell ref="AR449:AU449"/>
    <mergeCell ref="AV449:AY449"/>
    <mergeCell ref="AZ449:BC449"/>
    <mergeCell ref="BD449:BG449"/>
    <mergeCell ref="BH449:BK449"/>
    <mergeCell ref="BL449:BO449"/>
    <mergeCell ref="BP449:BS449"/>
    <mergeCell ref="BT449:BW449"/>
    <mergeCell ref="BX449:CA449"/>
    <mergeCell ref="CB449:CF449"/>
    <mergeCell ref="C450:G450"/>
    <mergeCell ref="H450:M450"/>
    <mergeCell ref="N450:O450"/>
    <mergeCell ref="P450:Q450"/>
    <mergeCell ref="R450:S450"/>
    <mergeCell ref="T450:W450"/>
    <mergeCell ref="X450:AA450"/>
    <mergeCell ref="AB450:AE450"/>
    <mergeCell ref="AF450:AI450"/>
    <mergeCell ref="AJ450:AM450"/>
    <mergeCell ref="AN450:AQ450"/>
    <mergeCell ref="AR450:AU450"/>
    <mergeCell ref="AV450:AY450"/>
    <mergeCell ref="AZ450:BC450"/>
    <mergeCell ref="BD450:BG450"/>
    <mergeCell ref="BH450:BK450"/>
    <mergeCell ref="BL450:BO450"/>
    <mergeCell ref="BP450:BS450"/>
    <mergeCell ref="BT450:BW450"/>
    <mergeCell ref="BX450:CA450"/>
    <mergeCell ref="CB450:CF450"/>
    <mergeCell ref="E451:L451"/>
    <mergeCell ref="N451:O451"/>
    <mergeCell ref="P451:Q451"/>
    <mergeCell ref="R451:S451"/>
    <mergeCell ref="T451:W451"/>
    <mergeCell ref="X451:AA451"/>
    <mergeCell ref="AB451:AE451"/>
    <mergeCell ref="AF451:AI451"/>
    <mergeCell ref="AJ451:AM451"/>
    <mergeCell ref="AN451:AQ451"/>
    <mergeCell ref="AR451:AU451"/>
    <mergeCell ref="AV451:AY451"/>
    <mergeCell ref="AZ451:BC451"/>
    <mergeCell ref="BD451:BG451"/>
    <mergeCell ref="BH451:BK451"/>
    <mergeCell ref="BL451:BO451"/>
    <mergeCell ref="BP451:BS451"/>
    <mergeCell ref="BT451:BW451"/>
    <mergeCell ref="BX451:CA451"/>
    <mergeCell ref="CB451:CF451"/>
    <mergeCell ref="E452:L452"/>
    <mergeCell ref="N452:O452"/>
    <mergeCell ref="P452:Q452"/>
    <mergeCell ref="R452:S452"/>
    <mergeCell ref="T452:W452"/>
    <mergeCell ref="X452:AA452"/>
    <mergeCell ref="AB452:AE452"/>
    <mergeCell ref="AF452:AI452"/>
    <mergeCell ref="AJ452:AM452"/>
    <mergeCell ref="AN452:AQ452"/>
    <mergeCell ref="AR452:AU452"/>
    <mergeCell ref="AV452:AY452"/>
    <mergeCell ref="AZ452:BC452"/>
    <mergeCell ref="BD452:BG452"/>
    <mergeCell ref="BH452:BK452"/>
    <mergeCell ref="BL452:BO452"/>
    <mergeCell ref="BP452:BS452"/>
    <mergeCell ref="BT452:BW452"/>
    <mergeCell ref="BX452:CA452"/>
    <mergeCell ref="CB452:CF452"/>
    <mergeCell ref="A453:B479"/>
    <mergeCell ref="D453:G453"/>
    <mergeCell ref="H453:M453"/>
    <mergeCell ref="N453:O453"/>
    <mergeCell ref="P453:Q453"/>
    <mergeCell ref="R453:S453"/>
    <mergeCell ref="T453:W453"/>
    <mergeCell ref="X453:AA453"/>
    <mergeCell ref="AB453:AE453"/>
    <mergeCell ref="AF453:AI453"/>
    <mergeCell ref="AJ453:AM453"/>
    <mergeCell ref="AN453:AQ453"/>
    <mergeCell ref="AR453:AU453"/>
    <mergeCell ref="AV453:AY453"/>
    <mergeCell ref="AZ453:BC453"/>
    <mergeCell ref="BD453:BG453"/>
    <mergeCell ref="BH453:BK453"/>
    <mergeCell ref="BL453:BO453"/>
    <mergeCell ref="BP453:BS453"/>
    <mergeCell ref="BT453:BW453"/>
    <mergeCell ref="BX453:CA453"/>
    <mergeCell ref="CB453:CF453"/>
    <mergeCell ref="D454:G454"/>
    <mergeCell ref="H454:M454"/>
    <mergeCell ref="N454:O454"/>
    <mergeCell ref="P454:Q454"/>
    <mergeCell ref="R454:S454"/>
    <mergeCell ref="T454:W454"/>
    <mergeCell ref="X454:AA454"/>
    <mergeCell ref="AB454:AE454"/>
    <mergeCell ref="AF454:AI454"/>
    <mergeCell ref="AJ454:AM454"/>
    <mergeCell ref="AN454:AQ454"/>
    <mergeCell ref="AR454:AU454"/>
    <mergeCell ref="AV454:AY454"/>
    <mergeCell ref="AZ454:BC454"/>
    <mergeCell ref="BD454:BG454"/>
    <mergeCell ref="BH454:BK454"/>
    <mergeCell ref="BL454:BO454"/>
    <mergeCell ref="BP454:BS454"/>
    <mergeCell ref="BT454:BW454"/>
    <mergeCell ref="BX454:CA454"/>
    <mergeCell ref="CB454:CF454"/>
    <mergeCell ref="D455:G455"/>
    <mergeCell ref="H455:M455"/>
    <mergeCell ref="N455:O455"/>
    <mergeCell ref="P455:Q455"/>
    <mergeCell ref="R455:S455"/>
    <mergeCell ref="T455:W455"/>
    <mergeCell ref="X455:AA455"/>
    <mergeCell ref="AB455:AE455"/>
    <mergeCell ref="AF455:AI455"/>
    <mergeCell ref="AJ455:AM455"/>
    <mergeCell ref="AN455:AQ455"/>
    <mergeCell ref="AR455:AU455"/>
    <mergeCell ref="AV455:AY455"/>
    <mergeCell ref="AZ455:BC455"/>
    <mergeCell ref="BD455:BG455"/>
    <mergeCell ref="BH455:BK455"/>
    <mergeCell ref="BL455:BO455"/>
    <mergeCell ref="BP455:BS455"/>
    <mergeCell ref="BT455:BW455"/>
    <mergeCell ref="BX455:CA455"/>
    <mergeCell ref="CB455:CF455"/>
    <mergeCell ref="H456:M456"/>
    <mergeCell ref="N456:O456"/>
    <mergeCell ref="P456:Q456"/>
    <mergeCell ref="R456:S456"/>
    <mergeCell ref="T456:W456"/>
    <mergeCell ref="X456:AA456"/>
    <mergeCell ref="AB456:AE456"/>
    <mergeCell ref="AF456:AI456"/>
    <mergeCell ref="AJ456:AM456"/>
    <mergeCell ref="AN456:AQ456"/>
    <mergeCell ref="AR456:AU456"/>
    <mergeCell ref="AV456:AY456"/>
    <mergeCell ref="AZ456:BC456"/>
    <mergeCell ref="BD456:BG456"/>
    <mergeCell ref="BH456:BK456"/>
    <mergeCell ref="BL456:BO456"/>
    <mergeCell ref="BP456:BS456"/>
    <mergeCell ref="BT456:BW456"/>
    <mergeCell ref="BX456:CA456"/>
    <mergeCell ref="CB456:CF456"/>
    <mergeCell ref="C457:G461"/>
    <mergeCell ref="H457:M457"/>
    <mergeCell ref="N457:O457"/>
    <mergeCell ref="P457:Q457"/>
    <mergeCell ref="R457:S457"/>
    <mergeCell ref="T457:W457"/>
    <mergeCell ref="X457:AA457"/>
    <mergeCell ref="AB457:AE457"/>
    <mergeCell ref="AF457:AI457"/>
    <mergeCell ref="AJ457:AM457"/>
    <mergeCell ref="AN457:AQ457"/>
    <mergeCell ref="AR457:AU457"/>
    <mergeCell ref="AV457:AY457"/>
    <mergeCell ref="AZ457:BC457"/>
    <mergeCell ref="BD457:BG457"/>
    <mergeCell ref="BH457:BK457"/>
    <mergeCell ref="BL457:BO457"/>
    <mergeCell ref="BP457:BS457"/>
    <mergeCell ref="BT457:BW457"/>
    <mergeCell ref="BX457:CA457"/>
    <mergeCell ref="CB457:CF457"/>
    <mergeCell ref="H458:M458"/>
    <mergeCell ref="N458:O458"/>
    <mergeCell ref="P458:Q458"/>
    <mergeCell ref="R458:S458"/>
    <mergeCell ref="T458:W458"/>
    <mergeCell ref="X458:AA458"/>
    <mergeCell ref="AB458:AE458"/>
    <mergeCell ref="AF458:AI458"/>
    <mergeCell ref="AJ458:AM458"/>
    <mergeCell ref="AN458:AQ458"/>
    <mergeCell ref="AR458:AU458"/>
    <mergeCell ref="AV458:AY458"/>
    <mergeCell ref="AZ458:BC458"/>
    <mergeCell ref="BD458:BG458"/>
    <mergeCell ref="BH458:BK458"/>
    <mergeCell ref="BL458:BO458"/>
    <mergeCell ref="BP458:BS458"/>
    <mergeCell ref="BT458:BW458"/>
    <mergeCell ref="BX458:CA458"/>
    <mergeCell ref="CB458:CF458"/>
    <mergeCell ref="H459:M459"/>
    <mergeCell ref="N459:O459"/>
    <mergeCell ref="P459:Q459"/>
    <mergeCell ref="R459:S459"/>
    <mergeCell ref="T459:W459"/>
    <mergeCell ref="X459:AA459"/>
    <mergeCell ref="AB459:AE459"/>
    <mergeCell ref="AF459:AI459"/>
    <mergeCell ref="AJ459:AM459"/>
    <mergeCell ref="AN459:AQ459"/>
    <mergeCell ref="AR459:AU459"/>
    <mergeCell ref="AV459:AY459"/>
    <mergeCell ref="AZ459:BC459"/>
    <mergeCell ref="BD459:BG459"/>
    <mergeCell ref="BH459:BK459"/>
    <mergeCell ref="BL459:BO459"/>
    <mergeCell ref="BP459:BS459"/>
    <mergeCell ref="BT459:BW459"/>
    <mergeCell ref="BX459:CA459"/>
    <mergeCell ref="CB459:CF459"/>
    <mergeCell ref="H460:M460"/>
    <mergeCell ref="N460:O460"/>
    <mergeCell ref="P460:Q460"/>
    <mergeCell ref="R460:S460"/>
    <mergeCell ref="T460:W460"/>
    <mergeCell ref="X460:AA460"/>
    <mergeCell ref="AB460:AE460"/>
    <mergeCell ref="AF460:AI460"/>
    <mergeCell ref="AJ460:AM460"/>
    <mergeCell ref="AN460:AQ460"/>
    <mergeCell ref="AR460:AU460"/>
    <mergeCell ref="AV460:AY460"/>
    <mergeCell ref="AZ460:BC460"/>
    <mergeCell ref="BD460:BG460"/>
    <mergeCell ref="BH460:BK460"/>
    <mergeCell ref="BL460:BO460"/>
    <mergeCell ref="BP460:BS460"/>
    <mergeCell ref="BT460:BW460"/>
    <mergeCell ref="BX460:CA460"/>
    <mergeCell ref="CB460:CF460"/>
    <mergeCell ref="CK460:CL460"/>
    <mergeCell ref="CM460:CN460"/>
    <mergeCell ref="H461:M461"/>
    <mergeCell ref="N461:O461"/>
    <mergeCell ref="P461:Q461"/>
    <mergeCell ref="R461:S461"/>
    <mergeCell ref="T461:W461"/>
    <mergeCell ref="X461:AA461"/>
    <mergeCell ref="AB461:AE461"/>
    <mergeCell ref="AF461:AI461"/>
    <mergeCell ref="AJ461:AM461"/>
    <mergeCell ref="AN461:AQ461"/>
    <mergeCell ref="AR461:AU461"/>
    <mergeCell ref="AV461:AY461"/>
    <mergeCell ref="AZ461:BC461"/>
    <mergeCell ref="BD461:BG461"/>
    <mergeCell ref="BH461:BK461"/>
    <mergeCell ref="BL461:BO461"/>
    <mergeCell ref="CI461:CJ461"/>
    <mergeCell ref="CK461:CL461"/>
    <mergeCell ref="CM461:CN461"/>
    <mergeCell ref="BP461:BS461"/>
    <mergeCell ref="BT461:BW461"/>
    <mergeCell ref="BX461:CA461"/>
    <mergeCell ref="CB461:CF461"/>
    <mergeCell ref="CO461:CP461"/>
    <mergeCell ref="CQ461:CR461"/>
    <mergeCell ref="CS461:CT461"/>
    <mergeCell ref="CU461:CV461"/>
    <mergeCell ref="CW461:CX461"/>
    <mergeCell ref="CY461:CZ461"/>
    <mergeCell ref="DA461:DB461"/>
    <mergeCell ref="DC461:DD461"/>
    <mergeCell ref="H462:M462"/>
    <mergeCell ref="N462:O462"/>
    <mergeCell ref="P462:Q462"/>
    <mergeCell ref="R462:S462"/>
    <mergeCell ref="T462:W462"/>
    <mergeCell ref="X462:AA462"/>
    <mergeCell ref="AB462:AE462"/>
    <mergeCell ref="AF462:AI462"/>
    <mergeCell ref="AJ462:AM462"/>
    <mergeCell ref="AN462:AQ462"/>
    <mergeCell ref="AR462:AU462"/>
    <mergeCell ref="AV462:AY462"/>
    <mergeCell ref="AZ462:BC462"/>
    <mergeCell ref="BD462:BG462"/>
    <mergeCell ref="BH462:BK462"/>
    <mergeCell ref="BL462:BO462"/>
    <mergeCell ref="BP462:BS462"/>
    <mergeCell ref="BT462:BW462"/>
    <mergeCell ref="BX462:CA462"/>
    <mergeCell ref="CB462:CF462"/>
    <mergeCell ref="E463:L463"/>
    <mergeCell ref="N463:O463"/>
    <mergeCell ref="P463:Q463"/>
    <mergeCell ref="R463:S463"/>
    <mergeCell ref="T463:W463"/>
    <mergeCell ref="X463:AA463"/>
    <mergeCell ref="AB463:AE463"/>
    <mergeCell ref="AF463:AI463"/>
    <mergeCell ref="AJ463:AM463"/>
    <mergeCell ref="AN463:AQ463"/>
    <mergeCell ref="AR463:AU463"/>
    <mergeCell ref="AV463:AY463"/>
    <mergeCell ref="AZ463:BC463"/>
    <mergeCell ref="BD463:BG463"/>
    <mergeCell ref="BH463:BK463"/>
    <mergeCell ref="BL463:BO463"/>
    <mergeCell ref="BP463:BS463"/>
    <mergeCell ref="BT463:BW463"/>
    <mergeCell ref="BX463:CA463"/>
    <mergeCell ref="CB463:CF463"/>
    <mergeCell ref="N464:O464"/>
    <mergeCell ref="P464:Q464"/>
    <mergeCell ref="R464:S464"/>
    <mergeCell ref="T464:W464"/>
    <mergeCell ref="X464:AA464"/>
    <mergeCell ref="AB464:AE464"/>
    <mergeCell ref="AF464:AI464"/>
    <mergeCell ref="AJ464:AM464"/>
    <mergeCell ref="AN464:AQ464"/>
    <mergeCell ref="AR464:AU464"/>
    <mergeCell ref="AV464:AY464"/>
    <mergeCell ref="AZ464:BC464"/>
    <mergeCell ref="BD464:BG464"/>
    <mergeCell ref="BH464:BK464"/>
    <mergeCell ref="BL464:BO464"/>
    <mergeCell ref="BP464:BS464"/>
    <mergeCell ref="BT464:BW464"/>
    <mergeCell ref="BX464:CA464"/>
    <mergeCell ref="CB464:CF464"/>
    <mergeCell ref="D465:H465"/>
    <mergeCell ref="I465:M465"/>
    <mergeCell ref="N465:O465"/>
    <mergeCell ref="P465:Q465"/>
    <mergeCell ref="R465:S465"/>
    <mergeCell ref="T465:W465"/>
    <mergeCell ref="X465:AA465"/>
    <mergeCell ref="AB465:AE465"/>
    <mergeCell ref="AF465:AI465"/>
    <mergeCell ref="AJ465:AM465"/>
    <mergeCell ref="AN465:AQ465"/>
    <mergeCell ref="AR465:AU465"/>
    <mergeCell ref="AV465:AY465"/>
    <mergeCell ref="AZ465:BC465"/>
    <mergeCell ref="BD465:BG465"/>
    <mergeCell ref="BH465:BK465"/>
    <mergeCell ref="BL465:BO465"/>
    <mergeCell ref="BP465:BS465"/>
    <mergeCell ref="BT465:BW465"/>
    <mergeCell ref="BX465:CA465"/>
    <mergeCell ref="CB465:CF465"/>
    <mergeCell ref="D466:H467"/>
    <mergeCell ref="I466:M467"/>
    <mergeCell ref="N466:O467"/>
    <mergeCell ref="P466:Q467"/>
    <mergeCell ref="R466:S467"/>
    <mergeCell ref="T466:V467"/>
    <mergeCell ref="W466:W467"/>
    <mergeCell ref="X466:Z467"/>
    <mergeCell ref="AA466:AA467"/>
    <mergeCell ref="AB466:AD467"/>
    <mergeCell ref="AE466:AE467"/>
    <mergeCell ref="AF466:AH467"/>
    <mergeCell ref="AI466:AI467"/>
    <mergeCell ref="AJ466:AL467"/>
    <mergeCell ref="AM466:AM467"/>
    <mergeCell ref="AN466:AP467"/>
    <mergeCell ref="AQ466:AQ467"/>
    <mergeCell ref="AR466:AT467"/>
    <mergeCell ref="AU466:AU467"/>
    <mergeCell ref="AV466:AX467"/>
    <mergeCell ref="AY466:AY467"/>
    <mergeCell ref="AZ466:BB467"/>
    <mergeCell ref="BC466:BC467"/>
    <mergeCell ref="BD466:BF467"/>
    <mergeCell ref="BG466:BG467"/>
    <mergeCell ref="BH466:BJ467"/>
    <mergeCell ref="BK466:BK467"/>
    <mergeCell ref="BL466:BN467"/>
    <mergeCell ref="BO466:BO467"/>
    <mergeCell ref="BP466:BS467"/>
    <mergeCell ref="BT466:BW467"/>
    <mergeCell ref="BX466:CA467"/>
    <mergeCell ref="CB466:CE467"/>
    <mergeCell ref="CF466:CF467"/>
    <mergeCell ref="I468:M468"/>
    <mergeCell ref="N468:O468"/>
    <mergeCell ref="P468:Q468"/>
    <mergeCell ref="R468:S468"/>
    <mergeCell ref="T468:W468"/>
    <mergeCell ref="X468:AA468"/>
    <mergeCell ref="AB468:AE468"/>
    <mergeCell ref="AF468:AI468"/>
    <mergeCell ref="AJ468:AM468"/>
    <mergeCell ref="AN468:AQ468"/>
    <mergeCell ref="AR468:AU468"/>
    <mergeCell ref="AV468:AY468"/>
    <mergeCell ref="AZ468:BC468"/>
    <mergeCell ref="BD468:BG468"/>
    <mergeCell ref="BH468:BK468"/>
    <mergeCell ref="BL468:BO468"/>
    <mergeCell ref="BP468:BS468"/>
    <mergeCell ref="BT468:BW468"/>
    <mergeCell ref="BX468:CA468"/>
    <mergeCell ref="CB468:CF468"/>
    <mergeCell ref="C469:C470"/>
    <mergeCell ref="D469:D470"/>
    <mergeCell ref="E469:G470"/>
    <mergeCell ref="H469:H470"/>
    <mergeCell ref="I469:M470"/>
    <mergeCell ref="N469:O470"/>
    <mergeCell ref="P469:Q470"/>
    <mergeCell ref="R469:S470"/>
    <mergeCell ref="T469:V470"/>
    <mergeCell ref="W469:W470"/>
    <mergeCell ref="X469:Z470"/>
    <mergeCell ref="AA469:AA470"/>
    <mergeCell ref="AB469:AD470"/>
    <mergeCell ref="AE469:AE470"/>
    <mergeCell ref="AF469:AH470"/>
    <mergeCell ref="AI469:AI470"/>
    <mergeCell ref="AJ469:AL470"/>
    <mergeCell ref="AM469:AM470"/>
    <mergeCell ref="AN469:AP470"/>
    <mergeCell ref="AQ469:AQ470"/>
    <mergeCell ref="AR469:AT470"/>
    <mergeCell ref="AU469:AU470"/>
    <mergeCell ref="AV469:AX470"/>
    <mergeCell ref="AY469:AY470"/>
    <mergeCell ref="AZ469:BB470"/>
    <mergeCell ref="BC469:BC470"/>
    <mergeCell ref="BD469:BF470"/>
    <mergeCell ref="BG469:BG470"/>
    <mergeCell ref="BH469:BJ470"/>
    <mergeCell ref="BK469:BK470"/>
    <mergeCell ref="BL469:BN470"/>
    <mergeCell ref="BO469:BO470"/>
    <mergeCell ref="BP469:BS470"/>
    <mergeCell ref="BT469:BW470"/>
    <mergeCell ref="BX469:CA470"/>
    <mergeCell ref="CB469:CE470"/>
    <mergeCell ref="CF469:CF470"/>
    <mergeCell ref="D471:G471"/>
    <mergeCell ref="H471:M471"/>
    <mergeCell ref="N471:O471"/>
    <mergeCell ref="P471:Q471"/>
    <mergeCell ref="R471:S471"/>
    <mergeCell ref="T471:W471"/>
    <mergeCell ref="X471:AA471"/>
    <mergeCell ref="AB471:AE471"/>
    <mergeCell ref="AF471:AI471"/>
    <mergeCell ref="AJ471:AM471"/>
    <mergeCell ref="AN471:AQ471"/>
    <mergeCell ref="AR471:AU471"/>
    <mergeCell ref="AV471:AY471"/>
    <mergeCell ref="AZ471:BC471"/>
    <mergeCell ref="BD471:BG471"/>
    <mergeCell ref="BH471:BK471"/>
    <mergeCell ref="BL471:BO471"/>
    <mergeCell ref="BP471:BS471"/>
    <mergeCell ref="BT471:BW471"/>
    <mergeCell ref="BX471:CA471"/>
    <mergeCell ref="CB471:CF471"/>
    <mergeCell ref="D472:G472"/>
    <mergeCell ref="H472:M472"/>
    <mergeCell ref="N472:O472"/>
    <mergeCell ref="P472:Q472"/>
    <mergeCell ref="R472:S472"/>
    <mergeCell ref="T472:W472"/>
    <mergeCell ref="X472:AA472"/>
    <mergeCell ref="AB472:AE472"/>
    <mergeCell ref="AF472:AI472"/>
    <mergeCell ref="AJ472:AM472"/>
    <mergeCell ref="AN472:AQ472"/>
    <mergeCell ref="AR472:AU472"/>
    <mergeCell ref="AV472:AY472"/>
    <mergeCell ref="AZ472:BC472"/>
    <mergeCell ref="BD472:BG472"/>
    <mergeCell ref="BH472:BK472"/>
    <mergeCell ref="BL472:BO472"/>
    <mergeCell ref="BP472:BS472"/>
    <mergeCell ref="BT472:BW472"/>
    <mergeCell ref="BX472:CA472"/>
    <mergeCell ref="CB472:CF472"/>
    <mergeCell ref="H473:M473"/>
    <mergeCell ref="N473:O473"/>
    <mergeCell ref="P473:Q473"/>
    <mergeCell ref="R473:S473"/>
    <mergeCell ref="T473:W473"/>
    <mergeCell ref="X473:AA473"/>
    <mergeCell ref="AB473:AE473"/>
    <mergeCell ref="AF473:AI473"/>
    <mergeCell ref="AJ473:AM473"/>
    <mergeCell ref="AN473:AQ473"/>
    <mergeCell ref="AR473:AU473"/>
    <mergeCell ref="AV473:AY473"/>
    <mergeCell ref="AZ473:BC473"/>
    <mergeCell ref="BD473:BG473"/>
    <mergeCell ref="BH473:BK473"/>
    <mergeCell ref="BL473:BO473"/>
    <mergeCell ref="BP473:BS473"/>
    <mergeCell ref="BT473:BW473"/>
    <mergeCell ref="BX473:CA473"/>
    <mergeCell ref="CB473:CF473"/>
    <mergeCell ref="H474:M474"/>
    <mergeCell ref="N474:O474"/>
    <mergeCell ref="P474:Q474"/>
    <mergeCell ref="R474:S474"/>
    <mergeCell ref="T474:W474"/>
    <mergeCell ref="X474:AA474"/>
    <mergeCell ref="AB474:AE474"/>
    <mergeCell ref="AF474:AI474"/>
    <mergeCell ref="AJ474:AM474"/>
    <mergeCell ref="AN474:AQ474"/>
    <mergeCell ref="AR474:AU474"/>
    <mergeCell ref="AV474:AY474"/>
    <mergeCell ref="AZ474:BC474"/>
    <mergeCell ref="BD474:BG474"/>
    <mergeCell ref="BH474:BK474"/>
    <mergeCell ref="BL474:BO474"/>
    <mergeCell ref="BP474:BS474"/>
    <mergeCell ref="BT474:BW474"/>
    <mergeCell ref="BX474:CA474"/>
    <mergeCell ref="CB474:CF474"/>
    <mergeCell ref="H475:M475"/>
    <mergeCell ref="N475:O475"/>
    <mergeCell ref="P475:Q475"/>
    <mergeCell ref="R475:S475"/>
    <mergeCell ref="T475:W475"/>
    <mergeCell ref="X475:AA475"/>
    <mergeCell ref="AB475:AE475"/>
    <mergeCell ref="AF475:AI475"/>
    <mergeCell ref="AJ475:AM475"/>
    <mergeCell ref="AN475:AQ475"/>
    <mergeCell ref="AR475:AU475"/>
    <mergeCell ref="AV475:AY475"/>
    <mergeCell ref="AZ475:BC475"/>
    <mergeCell ref="BD475:BG475"/>
    <mergeCell ref="BH475:BK475"/>
    <mergeCell ref="BL475:BO475"/>
    <mergeCell ref="BP475:BS475"/>
    <mergeCell ref="BT475:BW475"/>
    <mergeCell ref="BX475:CA475"/>
    <mergeCell ref="CB475:CF475"/>
    <mergeCell ref="H476:M476"/>
    <mergeCell ref="N476:O476"/>
    <mergeCell ref="P476:Q476"/>
    <mergeCell ref="R476:S476"/>
    <mergeCell ref="T476:W476"/>
    <mergeCell ref="X476:AA476"/>
    <mergeCell ref="AB476:AE476"/>
    <mergeCell ref="AF476:AI476"/>
    <mergeCell ref="AJ476:AM476"/>
    <mergeCell ref="AN476:AQ476"/>
    <mergeCell ref="AR476:AU476"/>
    <mergeCell ref="AV476:AY476"/>
    <mergeCell ref="AZ476:BC476"/>
    <mergeCell ref="BD476:BG476"/>
    <mergeCell ref="BH476:BK476"/>
    <mergeCell ref="BL476:BO476"/>
    <mergeCell ref="BP476:BS476"/>
    <mergeCell ref="BT476:BW476"/>
    <mergeCell ref="BX476:CA476"/>
    <mergeCell ref="CB476:CF476"/>
    <mergeCell ref="H477:M477"/>
    <mergeCell ref="N477:O477"/>
    <mergeCell ref="P477:Q477"/>
    <mergeCell ref="R477:S477"/>
    <mergeCell ref="T477:W477"/>
    <mergeCell ref="X477:AA477"/>
    <mergeCell ref="AB477:AE477"/>
    <mergeCell ref="AF477:AI477"/>
    <mergeCell ref="AJ477:AM477"/>
    <mergeCell ref="AN477:AQ477"/>
    <mergeCell ref="AR477:AU477"/>
    <mergeCell ref="AV477:AY477"/>
    <mergeCell ref="AZ477:BC477"/>
    <mergeCell ref="BD477:BG477"/>
    <mergeCell ref="BH477:BK477"/>
    <mergeCell ref="BL477:BO477"/>
    <mergeCell ref="BP477:BS477"/>
    <mergeCell ref="BT477:BW477"/>
    <mergeCell ref="BX477:CA477"/>
    <mergeCell ref="CB477:CF477"/>
    <mergeCell ref="H478:M478"/>
    <mergeCell ref="N478:O478"/>
    <mergeCell ref="P478:Q478"/>
    <mergeCell ref="R478:S478"/>
    <mergeCell ref="T478:W478"/>
    <mergeCell ref="X478:AA478"/>
    <mergeCell ref="AB478:AE478"/>
    <mergeCell ref="AF478:AI478"/>
    <mergeCell ref="AJ478:AM478"/>
    <mergeCell ref="AN478:AQ478"/>
    <mergeCell ref="AR478:AU478"/>
    <mergeCell ref="AV478:AY478"/>
    <mergeCell ref="AZ478:BC478"/>
    <mergeCell ref="BD478:BG478"/>
    <mergeCell ref="BH478:BK478"/>
    <mergeCell ref="BL478:BO478"/>
    <mergeCell ref="BP478:BS478"/>
    <mergeCell ref="BT478:BW478"/>
    <mergeCell ref="BX478:CA478"/>
    <mergeCell ref="CB478:CF478"/>
    <mergeCell ref="E479:L479"/>
    <mergeCell ref="N479:O479"/>
    <mergeCell ref="P479:Q479"/>
    <mergeCell ref="R479:S479"/>
    <mergeCell ref="T479:W479"/>
    <mergeCell ref="X479:AA479"/>
    <mergeCell ref="AB479:AE479"/>
    <mergeCell ref="AF479:AI479"/>
    <mergeCell ref="AJ479:AM479"/>
    <mergeCell ref="AN479:AQ479"/>
    <mergeCell ref="AR479:AU479"/>
    <mergeCell ref="AV479:AY479"/>
    <mergeCell ref="AZ479:BC479"/>
    <mergeCell ref="BD479:BG479"/>
    <mergeCell ref="BH479:BK479"/>
    <mergeCell ref="BL479:BO479"/>
    <mergeCell ref="BP479:BS479"/>
    <mergeCell ref="BT479:BW479"/>
    <mergeCell ref="BX479:CA479"/>
    <mergeCell ref="CB479:CF479"/>
    <mergeCell ref="E480:L480"/>
    <mergeCell ref="N480:O480"/>
    <mergeCell ref="P480:Q480"/>
    <mergeCell ref="R480:S480"/>
    <mergeCell ref="T480:W480"/>
    <mergeCell ref="X480:AA480"/>
    <mergeCell ref="AB480:AE480"/>
    <mergeCell ref="AF480:AI480"/>
    <mergeCell ref="AJ480:AM480"/>
    <mergeCell ref="AN480:AQ480"/>
    <mergeCell ref="AR480:AU480"/>
    <mergeCell ref="AV480:AY480"/>
    <mergeCell ref="AZ480:BC480"/>
    <mergeCell ref="BD480:BG480"/>
    <mergeCell ref="BH480:BK480"/>
    <mergeCell ref="BL480:BO480"/>
    <mergeCell ref="BP480:BS480"/>
    <mergeCell ref="BT480:BW480"/>
    <mergeCell ref="BX480:CA480"/>
    <mergeCell ref="CB480:CF480"/>
    <mergeCell ref="A481:G481"/>
    <mergeCell ref="H481:M481"/>
    <mergeCell ref="N481:O481"/>
    <mergeCell ref="P481:Q481"/>
    <mergeCell ref="R481:S481"/>
    <mergeCell ref="T481:W481"/>
    <mergeCell ref="X481:AA481"/>
    <mergeCell ref="AB481:AE481"/>
    <mergeCell ref="AF481:AI481"/>
    <mergeCell ref="AJ481:AM481"/>
    <mergeCell ref="AN481:AQ481"/>
    <mergeCell ref="AR481:AU481"/>
    <mergeCell ref="AV481:AY481"/>
    <mergeCell ref="AZ481:BC481"/>
    <mergeCell ref="BD481:BG481"/>
    <mergeCell ref="BH481:BK481"/>
    <mergeCell ref="BL481:BO481"/>
    <mergeCell ref="BP481:BS481"/>
    <mergeCell ref="BT481:BW481"/>
    <mergeCell ref="BX481:CA481"/>
    <mergeCell ref="CB481:CF481"/>
    <mergeCell ref="A482:G483"/>
    <mergeCell ref="H482:M483"/>
    <mergeCell ref="N482:O483"/>
    <mergeCell ref="P482:Q483"/>
    <mergeCell ref="R482:S483"/>
    <mergeCell ref="T482:V483"/>
    <mergeCell ref="W482:W483"/>
    <mergeCell ref="X482:Z483"/>
    <mergeCell ref="AA482:AA483"/>
    <mergeCell ref="AB482:AD483"/>
    <mergeCell ref="AE482:AE483"/>
    <mergeCell ref="AF482:AH483"/>
    <mergeCell ref="AI482:AI483"/>
    <mergeCell ref="AJ482:AL483"/>
    <mergeCell ref="AM482:AM483"/>
    <mergeCell ref="AN482:AP483"/>
    <mergeCell ref="AQ482:AQ483"/>
    <mergeCell ref="AR482:AT483"/>
    <mergeCell ref="AU482:AU483"/>
    <mergeCell ref="AV482:AX483"/>
    <mergeCell ref="AY482:AY483"/>
    <mergeCell ref="AZ482:BB483"/>
    <mergeCell ref="BC482:BC483"/>
    <mergeCell ref="BD482:BF483"/>
    <mergeCell ref="BG482:BG483"/>
    <mergeCell ref="BH482:BJ483"/>
    <mergeCell ref="BK482:BK483"/>
    <mergeCell ref="BL482:BN483"/>
    <mergeCell ref="BO482:BO483"/>
    <mergeCell ref="BP482:BS483"/>
    <mergeCell ref="BT482:BW483"/>
    <mergeCell ref="BX482:CA483"/>
    <mergeCell ref="CB482:CE483"/>
    <mergeCell ref="CF482:CF483"/>
    <mergeCell ref="A485:C485"/>
    <mergeCell ref="D485:L485"/>
    <mergeCell ref="M485:U485"/>
    <mergeCell ref="V485:AB485"/>
    <mergeCell ref="AC485:AE485"/>
    <mergeCell ref="AF485:AN485"/>
    <mergeCell ref="AO485:AW485"/>
    <mergeCell ref="AX485:BD485"/>
    <mergeCell ref="BE485:BG485"/>
    <mergeCell ref="BH485:BP485"/>
    <mergeCell ref="BQ485:BY485"/>
    <mergeCell ref="BZ485:CF485"/>
    <mergeCell ref="A486:C486"/>
    <mergeCell ref="D486:L486"/>
    <mergeCell ref="M486:U486"/>
    <mergeCell ref="V486:AB486"/>
    <mergeCell ref="AC486:AE486"/>
    <mergeCell ref="AF486:AN486"/>
    <mergeCell ref="AO486:AW486"/>
    <mergeCell ref="AX486:BD486"/>
    <mergeCell ref="BE486:BG486"/>
    <mergeCell ref="BH486:BP486"/>
    <mergeCell ref="BQ486:BY486"/>
    <mergeCell ref="BZ486:CF486"/>
    <mergeCell ref="A487:C487"/>
    <mergeCell ref="D487:L487"/>
    <mergeCell ref="M487:U487"/>
    <mergeCell ref="V487:AB487"/>
    <mergeCell ref="AC487:AE487"/>
    <mergeCell ref="BZ487:CF487"/>
    <mergeCell ref="AF487:AN487"/>
    <mergeCell ref="AO487:AW487"/>
    <mergeCell ref="AX487:BD487"/>
    <mergeCell ref="BE487:BG487"/>
    <mergeCell ref="BH487:BP487"/>
    <mergeCell ref="BQ487:BY487"/>
  </mergeCells>
  <conditionalFormatting sqref="AA2:AN2">
    <cfRule type="cellIs" priority="1" dxfId="0" operator="equal" stopIfTrue="1">
      <formula>""</formula>
    </cfRule>
  </conditionalFormatting>
  <conditionalFormatting sqref="AA3:AF3 AH3:AN3 AA4:AC4 AE4:AH4 AJ4:AN4 AA5:AN5 AA6:AD6 AF6:AK6 AM6 AV2:BI4">
    <cfRule type="cellIs" priority="2" dxfId="0" operator="equal" stopIfTrue="1">
      <formula>""</formula>
    </cfRule>
  </conditionalFormatting>
  <conditionalFormatting sqref="T1:CE1">
    <cfRule type="cellIs" priority="3" dxfId="14" operator="equal" stopIfTrue="1">
      <formula>$CN$9</formula>
    </cfRule>
  </conditionalFormatting>
  <conditionalFormatting sqref="N117:Q126 N165:Q174 N213:Q222 N21:Q30 N309:Q318 N357:Q366 N405:Q414 N69:Q78 N261:Q270 N12:O14 N300:O302 N39:O46 N327:O334 N305:Q306 N17:Q18 N348:O350 N375:O382 N353:Q354 N396:O398 N423:O430 N401:Q402 N60:O62 N87:O94 N65:Q66 N108:O110 N135:O142 N113:Q114 N156:O158 N183:O190 N161:Q162 N204:O206 N231:O238 N209:Q210 N252:O254 N279:O286 N257:Q258 N453:Q462 N444:O446 N471:O478 N449:Q450">
    <cfRule type="cellIs" priority="4" dxfId="0" operator="equal" stopIfTrue="1">
      <formula>$H$12=""</formula>
    </cfRule>
  </conditionalFormatting>
  <conditionalFormatting sqref="M31:CA31 A12:B47 A49:CF51 C33:CF38 C47:CA47 CB21:CF31 C15:CA15 C19:CF19 CB17:CF18 C31:E31 A8:BO11 CB8:CF15 BP8:CA10 M127:CA127 A108:B143 A145:CF147 M79:CA79 C129:CF134 C143:CA143 CB117:CF127 C111:CA111 C115:CF115 CB113:CF114 C127:E127 A104:BO107 CB104:CF111 M175:CA175 A156:B191 A193:CF195 BP104:CA106 C177:CF182 C191:CA191 CB165:CF175 C159:CA159 C163:CF163 CB161:CF162 C175:E175 A152:BO155 CB152:CF159 M223:CA223 A204:B239 A241:CF243 BP152:CA154 C225:CF230 C239:CA239 CB213:CF223 C207:CA207 C211:CF211 CB209:CF210 C223:E223 A200:BO203 CB200:CF207 M271:CA271 A252:B287 A289:CF291 C273:CF278 BP200:CA202 C287:CA287 CB261:CF271 C255:CA255 C259:CF259 CB257:CF258 C271:E271 A248:BO251 CB248:CF255 M319:CA319 A300:B335 A337:CF339 BP248:CA250 C321:CF326 C335:CA335 CB309:CF319 C303:CA303 C307:CF307 CB305:CF306 C319:E319 A296:BO299 CB296:CF303 M367:CA367 A348:B383 A385:CF387 BP296:CA298 C369:CF374 C383:CA383 CB357:CF367 C351:CA351 C355:CF355 CB353:CF354 C367:E367 A344:BO347 CB344:CF351 M415:CA415 A396:B431 A433:CF435 BP344:CA346 C417:CF422 C431:CA431 CB405:CF415 C399:CA399 C403:CF403 CB401:CF402 C415:E415 A392:BO395 CB392:CF399 A60:B95 A97:CF99 C81:CF86 BP392:CA394 C95:CA95 CB69:CF79 C63:CA63 C67:CF67 CB65:CF66 C79:E79 A56:BO59 CB56:CF63 BP56:CA58 M463:CA463 A444:B479 A481:CF483 C465:CF470 C479:CA479 CB453:CF463 C447:CA447 C451:CF451 CB449:CF450 C463:E463 A440:BO443 CB440:CF447 BP440:CA442">
    <cfRule type="expression" priority="5" dxfId="12" stopIfTrue="1">
      <formula>$A$1="入力"</formula>
    </cfRule>
  </conditionalFormatting>
  <conditionalFormatting sqref="CB39:CF47 CB135:CF143 CB183:CF191 CB231:CF239 CB279:CF287 CB327:CF335 CB375:CF383 CB423:CF431 CB87:CF95 CB471:CF479">
    <cfRule type="expression" priority="6" dxfId="2" stopIfTrue="1">
      <formula>$A$1="入力"</formula>
    </cfRule>
  </conditionalFormatting>
  <conditionalFormatting sqref="BP11:BS11 BR59:BS59 BP107:BS107 BP155:BS155 BP203:BS203 BP251:BS251 BP299:BS299 BP347:BS347 BP395:BS395 BP59 BP443:BS443">
    <cfRule type="cellIs" priority="7" dxfId="0" operator="equal" stopIfTrue="1">
      <formula>$BP$49=""</formula>
    </cfRule>
  </conditionalFormatting>
  <conditionalFormatting sqref="BT11:BW11 BT107:BW107 BT59:BW59 BT155:BW155 BT203:BW203 BT251:BW251 BT299:BW299 BT347:BW347 BT395:BW395 BT443:BW443 BZ59 BZ107 BZ155 BZ203 BZ251 BZ299 BZ347 BZ395 BZ443">
    <cfRule type="cellIs" priority="8" dxfId="0" operator="equal" stopIfTrue="1">
      <formula>$BT$49=""</formula>
    </cfRule>
  </conditionalFormatting>
  <conditionalFormatting sqref="BX11:CA11 CA59 CA107 CA155 CA203 CA251 CA299 CA347 CA395 BX59:BY59 BX107:BY107 BX155:BY155 BX203:BY203 BX251:BY251 BX299:BY299 BX347:BY347 BX395:BY395 BX443:BY443 CA443">
    <cfRule type="cellIs" priority="9" dxfId="0" operator="equal" stopIfTrue="1">
      <formula>$BX$49=""</formula>
    </cfRule>
  </conditionalFormatting>
  <conditionalFormatting sqref="H12:M14 H17:M18 H401:M402 H21:M30 H305:M306 H309:M318 I334:M334 H327:H334 H353:M354 H357:M366 I382:M382 H375:H382 H405:M414 I430:M430 I46:M46 H39:H46 H65:M66 H69:M78 I94:M94 H87:H94 H113:M114 H117:M126 I142:M142 H135:H142 H161:M162 H165:M174 I190:M190 H183:H190 H209:M210 H213:M222 I238:M238 H231:H238 H257:M258 H261:M270 I286:M286 H279:H286 H423:H430 H60:M62 H108:M110 H156:M158 H204:M206 H252:M254 H300:M302 H348:M350 H396:M398 H444:M446 H449:M450 H453:M462 I478:M478 H471:H478">
    <cfRule type="cellIs" priority="10" dxfId="0" operator="equal" stopIfTrue="1">
      <formula>CB12=""</formula>
    </cfRule>
  </conditionalFormatting>
  <conditionalFormatting sqref="R450:S450 R354:S354 R402:S402 R66:S66 R114:S114 R162:S162 R210:S210 R258:S258 R306:S306">
    <cfRule type="cellIs" priority="11" dxfId="0" operator="equal" stopIfTrue="1">
      <formula>H66=""</formula>
    </cfRule>
  </conditionalFormatting>
  <dataValidations count="9">
    <dataValidation allowBlank="1" showInputMessage="1" showErrorMessage="1" promptTitle="入力できません" prompt="雇用保険加入者は③欄に記入してください" sqref="P39:Q46 P183:Q190 P87:Q94 P423:Q430 P375:Q382 P327:Q334 P279:Q286 P231:Q238 P135:Q142 P471:Q478"/>
    <dataValidation allowBlank="1" showInputMessage="1" showErrorMessage="1" promptTitle="入力できません" prompt="・労災保険のみ加入者は○印不要です&#10;&#10;・雇用保険加入の高年齢労働者は③欄に記入してください" sqref="R39:S46 R183:S190 R87:S94 R423:S430 R375:S382 R327:S334 R279:S286 R231:S238 R135:S142 R471:S478"/>
    <dataValidation allowBlank="1" showInputMessage="1" showErrorMessage="1" imeMode="hiragana" sqref="I286:M286 I190:M190 H165:M174 H156:M158 H161:M162 I94:M94 H69:M78 H60:M62 H65:M66 AA2:AN2 AV2:BI4 H39:H46 I46:M46 I382:M382 H357:M366 H348:M350 H353:M354 I334:M334 H309:M318 H300:M302 H305:M306 H261:M270 H252:M254 H257:M258 I238:M238 H213:M222 H204:M206 H209:M210 I142:M142 H21:M30 H12:M14 H17:M18 H117:M126 H108:M110 H113:M114 I430:M430 H405:M414 H396:M398 H401:M402 H87:H94 H135:H142 H183:H190 H231:H238 H279:H286 H327:H334 H375:H382 H423:H430 H471:H478 I478:M478 H453:M462 H444:M446 H449:M450"/>
    <dataValidation allowBlank="1" showInputMessage="1" showErrorMessage="1" promptTitle="入力できません" prompt="役員・同居の親族で雇用保険加入者は②欄に記入してください" sqref="P12:Q14 P156:Q158 P60:Q62 P396:Q398 P348:Q350 P300:Q302 P252:Q254 P204:Q206 P108:Q110 P444:Q446"/>
    <dataValidation allowBlank="1" showInputMessage="1" showErrorMessage="1" promptTitle="入力できません" prompt="役員・同居の親族で&#10;労災保険のみ加入&#10;の場合は○印不要です" sqref="R12:S14 R156:S158 R60:S62 R396:S398 R348:S350 R300:S302 R252:S254 R204:S206 R108:S110 R444:S446"/>
    <dataValidation type="list" allowBlank="1" showInputMessage="1" showErrorMessage="1" sqref="R21:S30 R117:S126 R213:S222 R165:S174 R161:S162 R309:S318 R113:S114 R69:S78 R65:S66 R209:S210 R305:S306 R405:S414 R401:S402 R261:S270 R257:S258 R357:S366 R353:S354 R17:S18 R453:S462 R449:S450">
      <formula1>$CM$9</formula1>
    </dataValidation>
    <dataValidation type="list" allowBlank="1" showInputMessage="1" showErrorMessage="1" sqref="A1:S1">
      <formula1>$CN$9:$CN$10</formula1>
    </dataValidation>
    <dataValidation allowBlank="1" showInputMessage="1" showErrorMessage="1" imeMode="halfAlpha" sqref="AA3:AF3 AH3:AN3 AA4:AC4 AE4:AH4 AJ4:AN4"/>
    <dataValidation type="whole" operator="greaterThan" allowBlank="1" showInputMessage="1" showErrorMessage="1" errorTitle="お願い" error="賃金の支払いが無い場合は&#10;何も記入しないでください" sqref="T12:CA14 T17:CA18 AN21:CA30 T60:CA62 T65:CA66 T69:AJ78 AN69:CA78 T108:CA110 T113:CA114 T117:AJ126 AN117:CA126 T156:CA158 T161:CA162 T165:AJ174 AN165:CA174 T204:CA206 T209:CA210 T213:AJ222 AN213:CA222 T252:CA254 T257:CA258 T261:AJ270 AN261:CA270 T300:CA302 T305:CA306 T309:AJ318 AN309:CA318 T348:CA350 T353:CA354 T357:AJ366 AN357:CA366 T396:CA398 T401:CA402 T405:AJ414 AN405:CA414 T444:CA446 T449:CA450 T453:AJ462 AN453:CA462 T21:AJ30">
      <formula1>0</formula1>
    </dataValidation>
  </dataValidations>
  <printOptions/>
  <pageMargins left="0.5905511811023623" right="0.7874015748031497" top="0.3937007874015748" bottom="0.3937007874015748" header="0.31496062992125984" footer="0.5118110236220472"/>
  <pageSetup horizontalDpi="600" verticalDpi="600" orientation="landscape" paperSize="12" r:id="rId2"/>
  <headerFooter alignWithMargins="0">
    <oddHeader>&amp;R&amp;"ＭＳ Ｐゴシック,太字"&amp;8　&amp;D　&amp;T 作成
ページ№　&amp;P</oddHeader>
  </headerFooter>
  <drawing r:id="rId1"/>
</worksheet>
</file>

<file path=xl/worksheets/sheet3.xml><?xml version="1.0" encoding="utf-8"?>
<worksheet xmlns="http://schemas.openxmlformats.org/spreadsheetml/2006/main" xmlns:r="http://schemas.openxmlformats.org/officeDocument/2006/relationships">
  <sheetPr>
    <tabColor indexed="13"/>
  </sheetPr>
  <dimension ref="A1:BS102"/>
  <sheetViews>
    <sheetView showGridLines="0" zoomScalePageLayoutView="0" workbookViewId="0" topLeftCell="A10">
      <selection activeCell="BR42" sqref="BR42"/>
    </sheetView>
  </sheetViews>
  <sheetFormatPr defaultColWidth="9.00390625" defaultRowHeight="13.5"/>
  <cols>
    <col min="1" max="1" width="3.25390625" style="83" customWidth="1"/>
    <col min="2" max="2" width="2.625" style="83" customWidth="1"/>
    <col min="3" max="3" width="1.875" style="83" customWidth="1"/>
    <col min="4" max="4" width="4.125" style="83" customWidth="1"/>
    <col min="5" max="5" width="6.75390625" style="83" customWidth="1"/>
    <col min="6" max="6" width="5.375" style="83" customWidth="1"/>
    <col min="7" max="7" width="3.00390625" style="83" customWidth="1"/>
    <col min="8" max="8" width="3.50390625" style="83" customWidth="1"/>
    <col min="9" max="9" width="1.12109375" style="83" customWidth="1"/>
    <col min="10" max="10" width="1.875" style="83" customWidth="1"/>
    <col min="11" max="11" width="2.75390625" style="83" customWidth="1"/>
    <col min="12" max="14" width="1.75390625" style="83" customWidth="1"/>
    <col min="15" max="15" width="3.50390625" style="83" customWidth="1"/>
    <col min="16" max="17" width="1.37890625" style="83" customWidth="1"/>
    <col min="18" max="18" width="2.00390625" style="83" customWidth="1"/>
    <col min="19" max="19" width="1.875" style="83" customWidth="1"/>
    <col min="20" max="21" width="3.25390625" style="83" customWidth="1"/>
    <col min="22" max="22" width="3.375" style="83" customWidth="1"/>
    <col min="23" max="23" width="3.50390625" style="83" customWidth="1"/>
    <col min="24" max="26" width="1.4921875" style="83" customWidth="1"/>
    <col min="27" max="28" width="1.625" style="83" customWidth="1"/>
    <col min="29" max="34" width="1.4921875" style="83" customWidth="1"/>
    <col min="35" max="36" width="2.00390625" style="83" customWidth="1"/>
    <col min="37" max="37" width="3.375" style="83" customWidth="1"/>
    <col min="38" max="38" width="9.875" style="83" customWidth="1"/>
    <col min="39" max="39" width="4.00390625" style="83" customWidth="1"/>
    <col min="40" max="41" width="3.00390625" style="83" customWidth="1"/>
    <col min="42" max="45" width="1.625" style="83" customWidth="1"/>
    <col min="46" max="49" width="1.4921875" style="83" customWidth="1"/>
    <col min="50" max="52" width="1.625" style="83" customWidth="1"/>
    <col min="53" max="53" width="1.875" style="83" customWidth="1"/>
    <col min="54" max="55" width="1.75390625" style="83" customWidth="1"/>
    <col min="56" max="56" width="2.25390625" style="83" customWidth="1"/>
    <col min="57" max="57" width="1.75390625" style="83" customWidth="1"/>
    <col min="58" max="64" width="1.4921875" style="83" customWidth="1"/>
    <col min="65" max="65" width="9.00390625" style="83" customWidth="1"/>
    <col min="66" max="68" width="0" style="83" hidden="1" customWidth="1"/>
    <col min="69" max="71" width="9.00390625" style="83" customWidth="1"/>
    <col min="72" max="16384" width="9.00390625" style="1" customWidth="1"/>
  </cols>
  <sheetData>
    <row r="1" spans="1:63" ht="27" customHeight="1">
      <c r="A1" s="481" t="s">
        <v>186</v>
      </c>
      <c r="B1" s="481"/>
      <c r="C1" s="481"/>
      <c r="D1" s="481"/>
      <c r="E1" s="481"/>
      <c r="F1" s="481"/>
      <c r="G1" s="481"/>
      <c r="H1" s="481"/>
      <c r="I1" s="481"/>
      <c r="J1" s="482"/>
      <c r="K1" s="483" t="s">
        <v>263</v>
      </c>
      <c r="L1" s="483"/>
      <c r="M1" s="483"/>
      <c r="N1" s="483"/>
      <c r="O1" s="483"/>
      <c r="P1" s="483"/>
      <c r="Q1" s="483"/>
      <c r="R1" s="483"/>
      <c r="S1" s="483"/>
      <c r="T1" s="483"/>
      <c r="U1" s="483"/>
      <c r="V1" s="483"/>
      <c r="W1" s="483"/>
      <c r="X1" s="483"/>
      <c r="Y1" s="483"/>
      <c r="Z1" s="483"/>
      <c r="AA1" s="483"/>
      <c r="AB1" s="483"/>
      <c r="AC1" s="483"/>
      <c r="AD1" s="483"/>
      <c r="AE1" s="483"/>
      <c r="AF1" s="483"/>
      <c r="AG1" s="483"/>
      <c r="AH1" s="483"/>
      <c r="AI1" s="483"/>
      <c r="AJ1" s="483"/>
      <c r="AK1" s="483"/>
      <c r="AL1" s="483"/>
      <c r="AM1" s="483"/>
      <c r="AN1" s="483"/>
      <c r="AO1" s="483"/>
      <c r="AP1" s="483"/>
      <c r="AQ1" s="483"/>
      <c r="AR1" s="483"/>
      <c r="AS1" s="483"/>
      <c r="AT1" s="483"/>
      <c r="AU1" s="483"/>
      <c r="AV1" s="483"/>
      <c r="AW1" s="483"/>
      <c r="AX1" s="483"/>
      <c r="AY1" s="483"/>
      <c r="AZ1" s="483"/>
      <c r="BA1" s="483"/>
      <c r="BB1" s="483"/>
      <c r="BC1" s="483"/>
      <c r="BD1" s="483"/>
      <c r="BE1" s="483"/>
      <c r="BF1" s="483"/>
      <c r="BG1" s="483"/>
      <c r="BH1" s="483"/>
      <c r="BI1" s="483"/>
      <c r="BJ1" s="483"/>
      <c r="BK1" s="483"/>
    </row>
    <row r="2" spans="1:63" ht="16.5">
      <c r="A2" s="84" t="s">
        <v>49</v>
      </c>
      <c r="B2" s="85"/>
      <c r="C2" s="85"/>
      <c r="F2" s="86"/>
      <c r="V2" s="87" t="s">
        <v>50</v>
      </c>
      <c r="BK2" s="88"/>
    </row>
    <row r="3" spans="1:63" ht="3" customHeight="1">
      <c r="A3" s="89"/>
      <c r="B3" s="90"/>
      <c r="C3" s="90"/>
      <c r="D3" s="91"/>
      <c r="E3" s="91"/>
      <c r="F3" s="92"/>
      <c r="G3" s="91"/>
      <c r="H3" s="91"/>
      <c r="I3" s="91"/>
      <c r="J3" s="91"/>
      <c r="K3" s="91"/>
      <c r="L3" s="91"/>
      <c r="M3" s="91"/>
      <c r="N3" s="91"/>
      <c r="O3" s="91"/>
      <c r="P3" s="91"/>
      <c r="Q3" s="91"/>
      <c r="R3" s="93"/>
      <c r="BD3" s="490"/>
      <c r="BE3" s="490"/>
      <c r="BF3" s="490"/>
      <c r="BG3" s="94"/>
      <c r="BH3" s="560"/>
      <c r="BI3" s="560"/>
      <c r="BJ3" s="560"/>
      <c r="BK3" s="88"/>
    </row>
    <row r="4" spans="1:63" ht="9.75" customHeight="1">
      <c r="A4" s="582" t="s">
        <v>51</v>
      </c>
      <c r="B4" s="583"/>
      <c r="C4" s="581"/>
      <c r="D4" s="581" t="s">
        <v>1</v>
      </c>
      <c r="E4" s="584">
        <f>IF('確定賃金内訳表'!AA3="","",'確定賃金内訳表'!AA3)</f>
      </c>
      <c r="F4" s="581" t="s">
        <v>52</v>
      </c>
      <c r="G4" s="590">
        <f>IF('確定賃金内訳表'!AH3="","",'確定賃金内訳表'!AH3)</f>
      </c>
      <c r="H4" s="590"/>
      <c r="I4" s="590"/>
      <c r="J4" s="590"/>
      <c r="K4" s="96"/>
      <c r="L4" s="96"/>
      <c r="M4" s="96"/>
      <c r="N4" s="96"/>
      <c r="O4" s="96"/>
      <c r="P4" s="96"/>
      <c r="Q4" s="96"/>
      <c r="R4" s="97"/>
      <c r="T4" s="592" t="s">
        <v>7</v>
      </c>
      <c r="U4" s="592"/>
      <c r="V4" s="592"/>
      <c r="BD4" s="491"/>
      <c r="BE4" s="491"/>
      <c r="BF4" s="491"/>
      <c r="BG4" s="99" t="s">
        <v>205</v>
      </c>
      <c r="BH4" s="561"/>
      <c r="BI4" s="561"/>
      <c r="BJ4" s="561"/>
      <c r="BK4" s="88" t="s">
        <v>53</v>
      </c>
    </row>
    <row r="5" spans="1:63" ht="3" customHeight="1">
      <c r="A5" s="582"/>
      <c r="B5" s="583"/>
      <c r="C5" s="581"/>
      <c r="D5" s="581"/>
      <c r="E5" s="584"/>
      <c r="F5" s="581"/>
      <c r="G5" s="590"/>
      <c r="H5" s="590"/>
      <c r="I5" s="590"/>
      <c r="J5" s="590"/>
      <c r="K5" s="100"/>
      <c r="L5" s="100"/>
      <c r="M5" s="100"/>
      <c r="N5" s="100"/>
      <c r="O5" s="100"/>
      <c r="P5" s="100"/>
      <c r="Q5" s="100"/>
      <c r="R5" s="101"/>
      <c r="S5" s="102"/>
      <c r="T5" s="593"/>
      <c r="U5" s="593"/>
      <c r="V5" s="593"/>
      <c r="BK5" s="88"/>
    </row>
    <row r="6" spans="1:63" ht="14.25">
      <c r="A6" s="576">
        <f>IF('確定賃金内訳表'!AV3="","",'確定賃金内訳表'!AV3)</f>
      </c>
      <c r="B6" s="577"/>
      <c r="C6" s="577"/>
      <c r="D6" s="577"/>
      <c r="E6" s="577"/>
      <c r="F6" s="577"/>
      <c r="G6" s="577"/>
      <c r="H6" s="577"/>
      <c r="I6" s="577"/>
      <c r="J6" s="577"/>
      <c r="K6" s="577"/>
      <c r="L6" s="577"/>
      <c r="M6" s="577"/>
      <c r="N6" s="577"/>
      <c r="O6" s="577"/>
      <c r="P6" s="577"/>
      <c r="Q6" s="577"/>
      <c r="R6" s="578"/>
      <c r="S6" s="102"/>
      <c r="T6" s="103" t="s">
        <v>8</v>
      </c>
      <c r="U6" s="103" t="s">
        <v>54</v>
      </c>
      <c r="V6" s="104" t="s">
        <v>9</v>
      </c>
      <c r="W6" s="594" t="s">
        <v>10</v>
      </c>
      <c r="X6" s="594"/>
      <c r="Y6" s="594"/>
      <c r="Z6" s="594"/>
      <c r="AA6" s="585" t="s">
        <v>55</v>
      </c>
      <c r="AB6" s="586"/>
      <c r="AC6" s="587"/>
      <c r="AD6" s="105" t="s">
        <v>11</v>
      </c>
      <c r="AE6" s="106"/>
      <c r="AF6" s="107"/>
      <c r="AL6" s="108" t="s">
        <v>56</v>
      </c>
      <c r="AM6" s="109"/>
      <c r="AN6" s="109"/>
      <c r="AO6" s="110"/>
      <c r="AP6" s="111" t="s">
        <v>57</v>
      </c>
      <c r="AQ6" s="109"/>
      <c r="AR6" s="109"/>
      <c r="AS6" s="109"/>
      <c r="AT6" s="109"/>
      <c r="AU6" s="109"/>
      <c r="AV6" s="109"/>
      <c r="AW6" s="109"/>
      <c r="AX6" s="109"/>
      <c r="AY6" s="109"/>
      <c r="AZ6" s="110"/>
      <c r="BA6" s="109"/>
      <c r="BB6" s="111" t="s">
        <v>58</v>
      </c>
      <c r="BC6" s="109"/>
      <c r="BD6" s="109"/>
      <c r="BE6" s="109"/>
      <c r="BF6" s="109"/>
      <c r="BG6" s="109"/>
      <c r="BH6" s="109"/>
      <c r="BI6" s="512"/>
      <c r="BJ6" s="513"/>
      <c r="BK6" s="514"/>
    </row>
    <row r="7" spans="1:63" ht="14.25">
      <c r="A7" s="576"/>
      <c r="B7" s="577"/>
      <c r="C7" s="577"/>
      <c r="D7" s="577"/>
      <c r="E7" s="577"/>
      <c r="F7" s="577"/>
      <c r="G7" s="577"/>
      <c r="H7" s="577"/>
      <c r="I7" s="577"/>
      <c r="J7" s="577"/>
      <c r="K7" s="577"/>
      <c r="L7" s="577"/>
      <c r="M7" s="577"/>
      <c r="N7" s="577"/>
      <c r="O7" s="577"/>
      <c r="P7" s="577"/>
      <c r="Q7" s="577"/>
      <c r="R7" s="578"/>
      <c r="S7" s="102"/>
      <c r="T7" s="112">
        <f>IF('確定賃金内訳表'!AA5="","",'確定賃金内訳表'!AA5&amp;'確定賃金内訳表'!AB5)</f>
      </c>
      <c r="U7" s="113">
        <f>IF('確定賃金内訳表'!AC5="","",'確定賃金内訳表'!AC5)</f>
      </c>
      <c r="V7" s="114">
        <f>IF('確定賃金内訳表'!AD5="","",'確定賃金内訳表'!AD5&amp;'確定賃金内訳表'!AE5)</f>
      </c>
      <c r="W7" s="591">
        <f>IF('確定賃金内訳表'!AF5="","",'確定賃金内訳表'!AF5&amp;'確定賃金内訳表'!AG5&amp;'確定賃金内訳表'!AH5&amp;'確定賃金内訳表'!AI5&amp;'確定賃金内訳表'!AJ5&amp;'確定賃金内訳表'!AK5)</f>
      </c>
      <c r="X7" s="591"/>
      <c r="Y7" s="591"/>
      <c r="Z7" s="591"/>
      <c r="AA7" s="529">
        <f>IF('確定賃金内訳表'!AL5="","",'確定賃金内訳表'!AL5&amp;'確定賃金内訳表'!AM5&amp;'確定賃金内訳表'!AN5)</f>
      </c>
      <c r="AB7" s="530"/>
      <c r="AC7" s="531"/>
      <c r="AD7" s="525"/>
      <c r="AE7" s="526"/>
      <c r="AL7" s="115"/>
      <c r="AM7" s="905"/>
      <c r="AN7" s="906"/>
      <c r="AO7" s="116"/>
      <c r="AP7" s="117"/>
      <c r="AQ7" s="495" t="s">
        <v>59</v>
      </c>
      <c r="AR7" s="495"/>
      <c r="AS7" s="495"/>
      <c r="AT7" s="495"/>
      <c r="AU7" s="495"/>
      <c r="AV7" s="495"/>
      <c r="AW7" s="535"/>
      <c r="AX7" s="536"/>
      <c r="AY7" s="537"/>
      <c r="AZ7" s="116"/>
      <c r="BA7" s="117"/>
      <c r="BB7" s="117"/>
      <c r="BC7" s="118" t="s">
        <v>60</v>
      </c>
      <c r="BD7" s="117"/>
      <c r="BE7" s="117"/>
      <c r="BF7" s="117"/>
      <c r="BG7" s="117"/>
      <c r="BH7" s="117"/>
      <c r="BI7" s="515"/>
      <c r="BJ7" s="516"/>
      <c r="BK7" s="517"/>
    </row>
    <row r="8" spans="1:63" ht="14.25">
      <c r="A8" s="95" t="s">
        <v>61</v>
      </c>
      <c r="B8" s="100"/>
      <c r="C8" s="100"/>
      <c r="D8" s="579"/>
      <c r="E8" s="579"/>
      <c r="F8" s="579"/>
      <c r="G8" s="579"/>
      <c r="H8" s="579"/>
      <c r="I8" s="579"/>
      <c r="J8" s="579"/>
      <c r="K8" s="579"/>
      <c r="L8" s="579"/>
      <c r="M8" s="579"/>
      <c r="N8" s="579"/>
      <c r="O8" s="579"/>
      <c r="P8" s="579"/>
      <c r="Q8" s="579"/>
      <c r="R8" s="580"/>
      <c r="S8" s="119"/>
      <c r="T8" s="119"/>
      <c r="U8" s="119"/>
      <c r="AL8" s="851">
        <f>IF('確定賃金内訳表'!BD9="","",'確定賃金内訳表'!BD9)</f>
      </c>
      <c r="AM8" s="852"/>
      <c r="AN8" s="852"/>
      <c r="AO8" s="853"/>
      <c r="AP8" s="117"/>
      <c r="AQ8" s="495" t="s">
        <v>43</v>
      </c>
      <c r="AR8" s="495"/>
      <c r="AS8" s="495"/>
      <c r="AT8" s="495"/>
      <c r="AU8" s="495"/>
      <c r="AV8" s="495"/>
      <c r="AW8" s="117"/>
      <c r="AX8" s="117"/>
      <c r="AY8" s="117"/>
      <c r="AZ8" s="116"/>
      <c r="BA8" s="117"/>
      <c r="BB8" s="117"/>
      <c r="BC8" s="118" t="s">
        <v>62</v>
      </c>
      <c r="BD8" s="117"/>
      <c r="BE8" s="117"/>
      <c r="BF8" s="117"/>
      <c r="BG8" s="117"/>
      <c r="BH8" s="117"/>
      <c r="BI8" s="117"/>
      <c r="BJ8" s="117"/>
      <c r="BK8" s="120"/>
    </row>
    <row r="9" spans="1:63" ht="6" customHeight="1">
      <c r="A9" s="121"/>
      <c r="B9" s="122"/>
      <c r="C9" s="122"/>
      <c r="D9" s="499">
        <f>IF('確定賃金内訳表'!AA9="","",'確定賃金内訳表'!AA9)</f>
      </c>
      <c r="E9" s="499"/>
      <c r="F9" s="499"/>
      <c r="G9" s="499"/>
      <c r="H9" s="499"/>
      <c r="I9" s="499"/>
      <c r="J9" s="499"/>
      <c r="K9" s="499"/>
      <c r="L9" s="499"/>
      <c r="M9" s="499"/>
      <c r="N9" s="499"/>
      <c r="O9" s="499"/>
      <c r="P9" s="499"/>
      <c r="Q9" s="499"/>
      <c r="R9" s="500"/>
      <c r="S9" s="102"/>
      <c r="T9" s="592" t="s">
        <v>63</v>
      </c>
      <c r="U9" s="592"/>
      <c r="V9" s="592"/>
      <c r="W9" s="592"/>
      <c r="AL9" s="851"/>
      <c r="AM9" s="852"/>
      <c r="AN9" s="852"/>
      <c r="AO9" s="853"/>
      <c r="AP9" s="117"/>
      <c r="AQ9" s="123"/>
      <c r="AR9" s="123"/>
      <c r="AS9" s="123"/>
      <c r="AT9" s="123"/>
      <c r="AU9" s="123"/>
      <c r="AV9" s="123"/>
      <c r="AW9" s="117"/>
      <c r="AX9" s="117"/>
      <c r="AY9" s="117"/>
      <c r="AZ9" s="116"/>
      <c r="BA9" s="117"/>
      <c r="BB9" s="117"/>
      <c r="BC9" s="848" t="s">
        <v>12</v>
      </c>
      <c r="BD9" s="124"/>
      <c r="BE9" s="124"/>
      <c r="BF9" s="124"/>
      <c r="BG9" s="124"/>
      <c r="BH9" s="124"/>
      <c r="BI9" s="124"/>
      <c r="BJ9" s="125" t="s">
        <v>64</v>
      </c>
      <c r="BK9" s="120"/>
    </row>
    <row r="10" spans="1:63" ht="8.25" customHeight="1">
      <c r="A10" s="126"/>
      <c r="B10" s="127"/>
      <c r="C10" s="127"/>
      <c r="D10" s="499"/>
      <c r="E10" s="499"/>
      <c r="F10" s="499"/>
      <c r="G10" s="499"/>
      <c r="H10" s="499"/>
      <c r="I10" s="499"/>
      <c r="J10" s="499"/>
      <c r="K10" s="499"/>
      <c r="L10" s="499"/>
      <c r="M10" s="499"/>
      <c r="N10" s="499"/>
      <c r="O10" s="499"/>
      <c r="P10" s="499"/>
      <c r="Q10" s="499"/>
      <c r="R10" s="500"/>
      <c r="S10" s="102"/>
      <c r="T10" s="592"/>
      <c r="U10" s="592"/>
      <c r="V10" s="592"/>
      <c r="W10" s="592"/>
      <c r="AK10" s="120"/>
      <c r="AL10" s="854"/>
      <c r="AM10" s="855"/>
      <c r="AN10" s="855"/>
      <c r="AO10" s="856"/>
      <c r="AP10" s="128"/>
      <c r="AQ10" s="129"/>
      <c r="AR10" s="129"/>
      <c r="AS10" s="129"/>
      <c r="AT10" s="129"/>
      <c r="AU10" s="129"/>
      <c r="AV10" s="129"/>
      <c r="AW10" s="128"/>
      <c r="AX10" s="128"/>
      <c r="AY10" s="128"/>
      <c r="AZ10" s="130"/>
      <c r="BA10" s="117"/>
      <c r="BB10" s="117"/>
      <c r="BC10" s="849"/>
      <c r="BD10" s="131"/>
      <c r="BE10" s="132"/>
      <c r="BF10" s="133"/>
      <c r="BG10" s="131"/>
      <c r="BH10" s="132"/>
      <c r="BI10" s="133"/>
      <c r="BJ10" s="133"/>
      <c r="BK10" s="120"/>
    </row>
    <row r="11" spans="1:63" ht="6" customHeight="1">
      <c r="A11" s="126"/>
      <c r="B11" s="127"/>
      <c r="C11" s="127"/>
      <c r="D11" s="499"/>
      <c r="E11" s="499"/>
      <c r="F11" s="499"/>
      <c r="G11" s="499"/>
      <c r="H11" s="499"/>
      <c r="I11" s="499"/>
      <c r="J11" s="499"/>
      <c r="K11" s="499"/>
      <c r="L11" s="499"/>
      <c r="M11" s="499"/>
      <c r="N11" s="499"/>
      <c r="O11" s="499"/>
      <c r="P11" s="499"/>
      <c r="Q11" s="499"/>
      <c r="R11" s="500"/>
      <c r="S11" s="102"/>
      <c r="T11" s="501">
        <f>IF('確定賃金内訳表'!AA6="","",'確定賃金内訳表'!AA6&amp;'確定賃金内訳表'!AB6&amp;'確定賃金内訳表'!AC6&amp;'確定賃金内訳表'!AD6)</f>
      </c>
      <c r="U11" s="502"/>
      <c r="V11" s="489" t="s">
        <v>206</v>
      </c>
      <c r="W11" s="541">
        <f>IF('確定賃金内訳表'!AF6="","",'確定賃金内訳表'!AF6&amp;'確定賃金内訳表'!AG6&amp;'確定賃金内訳表'!AH6&amp;'確定賃金内訳表'!AI6&amp;'確定賃金内訳表'!AJ6&amp;'確定賃金内訳表'!AK6)</f>
      </c>
      <c r="X11" s="542"/>
      <c r="Y11" s="542"/>
      <c r="Z11" s="543"/>
      <c r="AA11" s="489" t="s">
        <v>206</v>
      </c>
      <c r="AB11" s="527">
        <f>IF('確定賃金内訳表'!AM6="","",'確定賃金内訳表'!AM6)</f>
      </c>
      <c r="AK11" s="120"/>
      <c r="AL11" s="117"/>
      <c r="AM11" s="117"/>
      <c r="AN11" s="117"/>
      <c r="AO11" s="134"/>
      <c r="AP11" s="117"/>
      <c r="AQ11" s="123"/>
      <c r="AR11" s="117"/>
      <c r="AS11" s="117"/>
      <c r="AT11" s="117"/>
      <c r="AU11" s="117"/>
      <c r="AV11" s="117"/>
      <c r="AW11" s="117"/>
      <c r="AX11" s="117"/>
      <c r="AY11" s="117"/>
      <c r="AZ11" s="135"/>
      <c r="BA11" s="117"/>
      <c r="BB11" s="117"/>
      <c r="BC11" s="848" t="s">
        <v>13</v>
      </c>
      <c r="BD11" s="117"/>
      <c r="BE11" s="117"/>
      <c r="BF11" s="117"/>
      <c r="BG11" s="117"/>
      <c r="BH11" s="117"/>
      <c r="BI11" s="117"/>
      <c r="BJ11" s="125" t="s">
        <v>64</v>
      </c>
      <c r="BK11" s="120"/>
    </row>
    <row r="12" spans="1:63" ht="9" customHeight="1">
      <c r="A12" s="126"/>
      <c r="B12" s="127"/>
      <c r="C12" s="127"/>
      <c r="D12" s="499"/>
      <c r="E12" s="499"/>
      <c r="F12" s="499"/>
      <c r="G12" s="499"/>
      <c r="H12" s="499"/>
      <c r="I12" s="499"/>
      <c r="J12" s="499"/>
      <c r="K12" s="499"/>
      <c r="L12" s="499"/>
      <c r="M12" s="499"/>
      <c r="N12" s="499"/>
      <c r="O12" s="499"/>
      <c r="P12" s="499"/>
      <c r="Q12" s="499"/>
      <c r="R12" s="500"/>
      <c r="S12" s="102"/>
      <c r="T12" s="503"/>
      <c r="U12" s="504"/>
      <c r="V12" s="489"/>
      <c r="W12" s="544"/>
      <c r="X12" s="545"/>
      <c r="Y12" s="545"/>
      <c r="Z12" s="546"/>
      <c r="AA12" s="489"/>
      <c r="AB12" s="528"/>
      <c r="AL12" s="136" t="s">
        <v>65</v>
      </c>
      <c r="AM12" s="567"/>
      <c r="AN12" s="568"/>
      <c r="AO12" s="569"/>
      <c r="AP12" s="137"/>
      <c r="AQ12" s="137"/>
      <c r="AR12" s="137"/>
      <c r="AS12" s="137"/>
      <c r="AT12" s="137"/>
      <c r="AU12" s="137"/>
      <c r="AV12" s="137"/>
      <c r="AW12" s="137"/>
      <c r="AX12" s="137"/>
      <c r="AY12" s="137"/>
      <c r="AZ12" s="137"/>
      <c r="BA12" s="115"/>
      <c r="BB12" s="117"/>
      <c r="BC12" s="850"/>
      <c r="BD12" s="131"/>
      <c r="BE12" s="132"/>
      <c r="BF12" s="133"/>
      <c r="BG12" s="131"/>
      <c r="BH12" s="132"/>
      <c r="BI12" s="133"/>
      <c r="BJ12" s="133"/>
      <c r="BK12" s="120"/>
    </row>
    <row r="13" spans="1:63" ht="12.75" customHeight="1">
      <c r="A13" s="95" t="s">
        <v>0</v>
      </c>
      <c r="B13" s="96"/>
      <c r="C13" s="96"/>
      <c r="D13" s="138"/>
      <c r="E13" s="488">
        <f>IF('確定賃金内訳表'!AV2="","",'確定賃金内訳表'!AV2)</f>
      </c>
      <c r="F13" s="488"/>
      <c r="G13" s="488"/>
      <c r="H13" s="488"/>
      <c r="I13" s="488"/>
      <c r="J13" s="488"/>
      <c r="K13" s="488"/>
      <c r="L13" s="488"/>
      <c r="M13" s="488"/>
      <c r="N13" s="488"/>
      <c r="O13" s="488"/>
      <c r="P13" s="581" t="s">
        <v>66</v>
      </c>
      <c r="Q13" s="581"/>
      <c r="R13" s="97"/>
      <c r="S13" s="102"/>
      <c r="T13" s="139"/>
      <c r="U13" s="139"/>
      <c r="W13" s="102"/>
      <c r="X13" s="102"/>
      <c r="Y13" s="102"/>
      <c r="Z13" s="102"/>
      <c r="AB13" s="102"/>
      <c r="AL13" s="140" t="s">
        <v>67</v>
      </c>
      <c r="AM13" s="570"/>
      <c r="AN13" s="571"/>
      <c r="AO13" s="572"/>
      <c r="AP13" s="137"/>
      <c r="AQ13" s="137"/>
      <c r="AR13" s="137"/>
      <c r="AS13" s="137"/>
      <c r="AT13" s="137"/>
      <c r="AU13" s="137"/>
      <c r="AV13" s="137"/>
      <c r="AW13" s="137"/>
      <c r="AX13" s="137"/>
      <c r="AY13" s="137"/>
      <c r="AZ13" s="137"/>
      <c r="BA13" s="115"/>
      <c r="BB13" s="117"/>
      <c r="BC13" s="118" t="s">
        <v>68</v>
      </c>
      <c r="BD13" s="117"/>
      <c r="BE13" s="117"/>
      <c r="BF13" s="117"/>
      <c r="BG13" s="117"/>
      <c r="BH13" s="117"/>
      <c r="BI13" s="117"/>
      <c r="BJ13" s="117"/>
      <c r="BK13" s="120"/>
    </row>
    <row r="14" spans="1:63" ht="5.25" customHeight="1">
      <c r="A14" s="141"/>
      <c r="B14" s="102"/>
      <c r="C14" s="102"/>
      <c r="D14" s="142"/>
      <c r="E14" s="488"/>
      <c r="F14" s="488"/>
      <c r="G14" s="488"/>
      <c r="H14" s="488"/>
      <c r="I14" s="488"/>
      <c r="J14" s="488"/>
      <c r="K14" s="488"/>
      <c r="L14" s="488"/>
      <c r="M14" s="488"/>
      <c r="N14" s="488"/>
      <c r="O14" s="488"/>
      <c r="P14" s="102"/>
      <c r="Q14" s="102"/>
      <c r="R14" s="143"/>
      <c r="S14" s="102"/>
      <c r="T14" s="139"/>
      <c r="U14" s="139"/>
      <c r="W14" s="102"/>
      <c r="X14" s="102"/>
      <c r="Y14" s="102"/>
      <c r="Z14" s="102"/>
      <c r="AB14" s="102"/>
      <c r="AL14" s="140"/>
      <c r="AM14" s="573"/>
      <c r="AN14" s="574"/>
      <c r="AO14" s="575"/>
      <c r="AP14" s="137"/>
      <c r="AQ14" s="137"/>
      <c r="AR14" s="137"/>
      <c r="AS14" s="137"/>
      <c r="AT14" s="137"/>
      <c r="AU14" s="137"/>
      <c r="AV14" s="137"/>
      <c r="AW14" s="137"/>
      <c r="AX14" s="137"/>
      <c r="AY14" s="137"/>
      <c r="AZ14" s="137"/>
      <c r="BA14" s="115"/>
      <c r="BB14" s="117"/>
      <c r="BC14" s="123"/>
      <c r="BD14" s="144"/>
      <c r="BE14" s="145" t="s">
        <v>69</v>
      </c>
      <c r="BF14" s="124"/>
      <c r="BG14" s="145" t="s">
        <v>2</v>
      </c>
      <c r="BH14" s="124"/>
      <c r="BI14" s="125" t="s">
        <v>70</v>
      </c>
      <c r="BJ14" s="117"/>
      <c r="BK14" s="120"/>
    </row>
    <row r="15" spans="1:63" ht="12" customHeight="1">
      <c r="A15" s="146"/>
      <c r="B15" s="147"/>
      <c r="C15" s="147"/>
      <c r="D15" s="147"/>
      <c r="E15" s="147"/>
      <c r="F15" s="147"/>
      <c r="G15" s="147"/>
      <c r="H15" s="147"/>
      <c r="I15" s="147"/>
      <c r="J15" s="147"/>
      <c r="K15" s="147"/>
      <c r="L15" s="147"/>
      <c r="M15" s="147"/>
      <c r="N15" s="147"/>
      <c r="O15" s="147"/>
      <c r="P15" s="147"/>
      <c r="Q15" s="147"/>
      <c r="R15" s="148"/>
      <c r="S15" s="119"/>
      <c r="T15" s="518" t="s">
        <v>289</v>
      </c>
      <c r="U15" s="519"/>
      <c r="V15" s="519"/>
      <c r="W15" s="519"/>
      <c r="X15" s="519"/>
      <c r="Y15" s="519"/>
      <c r="Z15" s="519"/>
      <c r="AA15" s="519"/>
      <c r="AB15" s="519"/>
      <c r="AC15" s="519"/>
      <c r="AD15" s="519"/>
      <c r="AE15" s="519"/>
      <c r="AF15" s="519"/>
      <c r="AG15" s="519"/>
      <c r="AH15" s="519"/>
      <c r="AI15" s="519"/>
      <c r="AJ15" s="519"/>
      <c r="AL15" s="140" t="s">
        <v>71</v>
      </c>
      <c r="AM15" s="117"/>
      <c r="AN15" s="117"/>
      <c r="AO15" s="149"/>
      <c r="AP15" s="137"/>
      <c r="AQ15" s="137"/>
      <c r="AR15" s="137"/>
      <c r="AS15" s="137"/>
      <c r="AT15" s="137"/>
      <c r="AU15" s="137"/>
      <c r="AV15" s="137"/>
      <c r="AW15" s="137"/>
      <c r="AX15" s="137"/>
      <c r="AY15" s="137"/>
      <c r="AZ15" s="137"/>
      <c r="BA15" s="115"/>
      <c r="BB15" s="117"/>
      <c r="BC15" s="117"/>
      <c r="BD15" s="133"/>
      <c r="BE15" s="133"/>
      <c r="BF15" s="133"/>
      <c r="BG15" s="133"/>
      <c r="BH15" s="133"/>
      <c r="BI15" s="133"/>
      <c r="BJ15" s="117"/>
      <c r="BK15" s="120"/>
    </row>
    <row r="16" spans="1:63" ht="11.25" customHeight="1">
      <c r="A16" s="119"/>
      <c r="B16" s="119"/>
      <c r="C16" s="119"/>
      <c r="D16" s="119"/>
      <c r="E16" s="505" t="s">
        <v>72</v>
      </c>
      <c r="F16" s="505"/>
      <c r="G16" s="524">
        <f>IF('確定賃金内訳表'!AA4="","",'確定賃金内訳表'!AA4&amp;"-"&amp;'確定賃金内訳表'!AE4&amp;"-"&amp;'確定賃金内訳表'!AJ4)</f>
      </c>
      <c r="H16" s="524"/>
      <c r="I16" s="524"/>
      <c r="J16" s="524"/>
      <c r="K16" s="524"/>
      <c r="L16" s="524"/>
      <c r="M16" s="524"/>
      <c r="N16" s="524"/>
      <c r="O16" s="524"/>
      <c r="P16" s="524"/>
      <c r="Q16" s="524"/>
      <c r="R16" s="150"/>
      <c r="S16" s="119"/>
      <c r="T16" s="123"/>
      <c r="U16" s="123"/>
      <c r="V16" s="520" t="s">
        <v>272</v>
      </c>
      <c r="W16" s="520"/>
      <c r="X16" s="520"/>
      <c r="Y16" s="520"/>
      <c r="Z16" s="520"/>
      <c r="AA16" s="520"/>
      <c r="AB16" s="520"/>
      <c r="AC16" s="520"/>
      <c r="AD16" s="520"/>
      <c r="AE16" s="520"/>
      <c r="AF16" s="520"/>
      <c r="AG16" s="520"/>
      <c r="AH16" s="520"/>
      <c r="AI16" s="520"/>
      <c r="AL16" s="151"/>
      <c r="AM16" s="128"/>
      <c r="AN16" s="128"/>
      <c r="AO16" s="152"/>
      <c r="AP16" s="137"/>
      <c r="AQ16" s="137"/>
      <c r="AR16" s="137"/>
      <c r="AS16" s="137"/>
      <c r="AT16" s="137"/>
      <c r="AU16" s="137"/>
      <c r="AV16" s="137"/>
      <c r="AW16" s="137"/>
      <c r="AX16" s="137"/>
      <c r="AY16" s="137"/>
      <c r="AZ16" s="137"/>
      <c r="BA16" s="153"/>
      <c r="BB16" s="128"/>
      <c r="BC16" s="154"/>
      <c r="BD16" s="128"/>
      <c r="BE16" s="128"/>
      <c r="BF16" s="128"/>
      <c r="BG16" s="128"/>
      <c r="BH16" s="128"/>
      <c r="BI16" s="128"/>
      <c r="BJ16" s="128"/>
      <c r="BK16" s="155"/>
    </row>
    <row r="17" ht="5.25" customHeight="1">
      <c r="F17" s="156"/>
    </row>
    <row r="18" spans="1:63" ht="9.75" customHeight="1">
      <c r="A18" s="615" t="s">
        <v>264</v>
      </c>
      <c r="B18" s="616"/>
      <c r="C18" s="616"/>
      <c r="D18" s="492" t="s">
        <v>73</v>
      </c>
      <c r="E18" s="493"/>
      <c r="F18" s="493"/>
      <c r="G18" s="493"/>
      <c r="H18" s="493"/>
      <c r="I18" s="493"/>
      <c r="J18" s="493"/>
      <c r="K18" s="493"/>
      <c r="L18" s="493"/>
      <c r="M18" s="493"/>
      <c r="N18" s="493"/>
      <c r="O18" s="493"/>
      <c r="P18" s="493"/>
      <c r="Q18" s="493"/>
      <c r="R18" s="493"/>
      <c r="S18" s="493"/>
      <c r="T18" s="493"/>
      <c r="U18" s="493"/>
      <c r="V18" s="493"/>
      <c r="W18" s="493"/>
      <c r="X18" s="493"/>
      <c r="Y18" s="493"/>
      <c r="Z18" s="493"/>
      <c r="AA18" s="493"/>
      <c r="AB18" s="493"/>
      <c r="AC18" s="493"/>
      <c r="AD18" s="493"/>
      <c r="AE18" s="493"/>
      <c r="AF18" s="493"/>
      <c r="AG18" s="494"/>
      <c r="AI18" s="492" t="s">
        <v>74</v>
      </c>
      <c r="AJ18" s="493"/>
      <c r="AK18" s="493"/>
      <c r="AL18" s="493"/>
      <c r="AM18" s="493"/>
      <c r="AN18" s="493"/>
      <c r="AO18" s="493"/>
      <c r="AP18" s="493"/>
      <c r="AQ18" s="493"/>
      <c r="AR18" s="493"/>
      <c r="AS18" s="493"/>
      <c r="AT18" s="493"/>
      <c r="AU18" s="493"/>
      <c r="AV18" s="493"/>
      <c r="AW18" s="493"/>
      <c r="AX18" s="493"/>
      <c r="AY18" s="493"/>
      <c r="AZ18" s="493"/>
      <c r="BA18" s="493"/>
      <c r="BB18" s="493"/>
      <c r="BC18" s="493"/>
      <c r="BD18" s="493"/>
      <c r="BE18" s="493"/>
      <c r="BF18" s="493"/>
      <c r="BG18" s="493"/>
      <c r="BH18" s="493"/>
      <c r="BI18" s="493"/>
      <c r="BJ18" s="493"/>
      <c r="BK18" s="494"/>
    </row>
    <row r="19" spans="1:63" ht="14.25">
      <c r="A19" s="617"/>
      <c r="B19" s="618"/>
      <c r="C19" s="618"/>
      <c r="D19" s="532" t="s">
        <v>75</v>
      </c>
      <c r="E19" s="533"/>
      <c r="F19" s="533"/>
      <c r="G19" s="534"/>
      <c r="H19" s="589" t="s">
        <v>76</v>
      </c>
      <c r="I19" s="589"/>
      <c r="J19" s="589"/>
      <c r="K19" s="589"/>
      <c r="L19" s="589"/>
      <c r="M19" s="589"/>
      <c r="N19" s="589"/>
      <c r="O19" s="589"/>
      <c r="P19" s="589"/>
      <c r="Q19" s="589"/>
      <c r="R19" s="589" t="s">
        <v>77</v>
      </c>
      <c r="S19" s="589"/>
      <c r="T19" s="589"/>
      <c r="U19" s="589"/>
      <c r="V19" s="589"/>
      <c r="W19" s="589"/>
      <c r="X19" s="532" t="s">
        <v>78</v>
      </c>
      <c r="Y19" s="533"/>
      <c r="Z19" s="533"/>
      <c r="AA19" s="533"/>
      <c r="AB19" s="533"/>
      <c r="AC19" s="533"/>
      <c r="AD19" s="533"/>
      <c r="AE19" s="533"/>
      <c r="AF19" s="533"/>
      <c r="AG19" s="534"/>
      <c r="AI19" s="521" t="s">
        <v>79</v>
      </c>
      <c r="AJ19" s="522"/>
      <c r="AK19" s="522"/>
      <c r="AL19" s="523"/>
      <c r="AM19" s="521" t="s">
        <v>80</v>
      </c>
      <c r="AN19" s="522"/>
      <c r="AO19" s="522"/>
      <c r="AP19" s="522"/>
      <c r="AQ19" s="522"/>
      <c r="AR19" s="522"/>
      <c r="AS19" s="523"/>
      <c r="AT19" s="521" t="s">
        <v>81</v>
      </c>
      <c r="AU19" s="522"/>
      <c r="AV19" s="522"/>
      <c r="AW19" s="522"/>
      <c r="AX19" s="522"/>
      <c r="AY19" s="522"/>
      <c r="AZ19" s="522"/>
      <c r="BA19" s="522"/>
      <c r="BB19" s="522"/>
      <c r="BC19" s="523"/>
      <c r="BD19" s="496" t="s">
        <v>82</v>
      </c>
      <c r="BE19" s="497"/>
      <c r="BF19" s="497"/>
      <c r="BG19" s="497"/>
      <c r="BH19" s="497"/>
      <c r="BI19" s="497"/>
      <c r="BJ19" s="497"/>
      <c r="BK19" s="498"/>
    </row>
    <row r="20" spans="1:63" ht="24" customHeight="1">
      <c r="A20" s="617"/>
      <c r="B20" s="618"/>
      <c r="C20" s="618"/>
      <c r="D20" s="595"/>
      <c r="E20" s="596"/>
      <c r="F20" s="596"/>
      <c r="G20" s="597"/>
      <c r="H20" s="538" t="s">
        <v>133</v>
      </c>
      <c r="I20" s="539"/>
      <c r="J20" s="539"/>
      <c r="K20" s="539"/>
      <c r="L20" s="539"/>
      <c r="M20" s="539"/>
      <c r="N20" s="539"/>
      <c r="O20" s="539"/>
      <c r="P20" s="539"/>
      <c r="Q20" s="540"/>
      <c r="R20" s="588" t="s">
        <v>134</v>
      </c>
      <c r="S20" s="588"/>
      <c r="T20" s="588"/>
      <c r="U20" s="588"/>
      <c r="V20" s="588"/>
      <c r="W20" s="588"/>
      <c r="X20" s="588" t="s">
        <v>213</v>
      </c>
      <c r="Y20" s="588"/>
      <c r="Z20" s="588"/>
      <c r="AA20" s="588"/>
      <c r="AB20" s="588"/>
      <c r="AC20" s="588"/>
      <c r="AD20" s="588"/>
      <c r="AE20" s="588"/>
      <c r="AF20" s="588"/>
      <c r="AG20" s="588"/>
      <c r="AI20" s="538" t="s">
        <v>130</v>
      </c>
      <c r="AJ20" s="539"/>
      <c r="AK20" s="539"/>
      <c r="AL20" s="540"/>
      <c r="AM20" s="603" t="s">
        <v>131</v>
      </c>
      <c r="AN20" s="604"/>
      <c r="AO20" s="604"/>
      <c r="AP20" s="604"/>
      <c r="AQ20" s="604"/>
      <c r="AR20" s="604"/>
      <c r="AS20" s="605"/>
      <c r="AT20" s="607" t="s">
        <v>83</v>
      </c>
      <c r="AU20" s="608"/>
      <c r="AV20" s="608"/>
      <c r="AW20" s="608"/>
      <c r="AX20" s="608"/>
      <c r="AY20" s="608"/>
      <c r="AZ20" s="608"/>
      <c r="BA20" s="608"/>
      <c r="BB20" s="608"/>
      <c r="BC20" s="609"/>
      <c r="BD20" s="598" t="s">
        <v>132</v>
      </c>
      <c r="BE20" s="539"/>
      <c r="BF20" s="539"/>
      <c r="BG20" s="539"/>
      <c r="BH20" s="539"/>
      <c r="BI20" s="539"/>
      <c r="BJ20" s="539"/>
      <c r="BK20" s="540"/>
    </row>
    <row r="21" spans="1:63" ht="9" customHeight="1">
      <c r="A21" s="617"/>
      <c r="B21" s="618"/>
      <c r="C21" s="618"/>
      <c r="D21" s="158" t="s">
        <v>3</v>
      </c>
      <c r="E21" s="610" t="s">
        <v>84</v>
      </c>
      <c r="F21" s="610"/>
      <c r="G21" s="610"/>
      <c r="H21" s="610" t="s">
        <v>3</v>
      </c>
      <c r="I21" s="610"/>
      <c r="J21" s="610" t="s">
        <v>214</v>
      </c>
      <c r="K21" s="610"/>
      <c r="L21" s="610"/>
      <c r="M21" s="610"/>
      <c r="N21" s="610"/>
      <c r="O21" s="610"/>
      <c r="P21" s="610"/>
      <c r="Q21" s="610"/>
      <c r="R21" s="610" t="s">
        <v>3</v>
      </c>
      <c r="S21" s="610"/>
      <c r="T21" s="610" t="s">
        <v>84</v>
      </c>
      <c r="U21" s="610"/>
      <c r="V21" s="610"/>
      <c r="W21" s="610"/>
      <c r="X21" s="610" t="s">
        <v>3</v>
      </c>
      <c r="Y21" s="610"/>
      <c r="Z21" s="610"/>
      <c r="AA21" s="610" t="s">
        <v>84</v>
      </c>
      <c r="AB21" s="610"/>
      <c r="AC21" s="610"/>
      <c r="AD21" s="610"/>
      <c r="AE21" s="610"/>
      <c r="AF21" s="610"/>
      <c r="AG21" s="622"/>
      <c r="AH21" s="137"/>
      <c r="AI21" s="599" t="s">
        <v>3</v>
      </c>
      <c r="AJ21" s="600"/>
      <c r="AK21" s="601" t="s">
        <v>4</v>
      </c>
      <c r="AL21" s="600"/>
      <c r="AM21" s="159" t="s">
        <v>3</v>
      </c>
      <c r="AN21" s="601" t="s">
        <v>4</v>
      </c>
      <c r="AO21" s="602"/>
      <c r="AP21" s="602"/>
      <c r="AQ21" s="602"/>
      <c r="AR21" s="602"/>
      <c r="AS21" s="600"/>
      <c r="AT21" s="601" t="s">
        <v>3</v>
      </c>
      <c r="AU21" s="602"/>
      <c r="AV21" s="600"/>
      <c r="AW21" s="601" t="s">
        <v>4</v>
      </c>
      <c r="AX21" s="602"/>
      <c r="AY21" s="602"/>
      <c r="AZ21" s="602"/>
      <c r="BA21" s="602"/>
      <c r="BB21" s="602"/>
      <c r="BC21" s="600"/>
      <c r="BD21" s="601" t="s">
        <v>3</v>
      </c>
      <c r="BE21" s="600"/>
      <c r="BF21" s="601" t="s">
        <v>4</v>
      </c>
      <c r="BG21" s="602"/>
      <c r="BH21" s="602"/>
      <c r="BI21" s="602"/>
      <c r="BJ21" s="602"/>
      <c r="BK21" s="606"/>
    </row>
    <row r="22" spans="1:63" ht="6" customHeight="1">
      <c r="A22" s="619"/>
      <c r="B22" s="620"/>
      <c r="C22" s="620"/>
      <c r="D22" s="160" t="s">
        <v>85</v>
      </c>
      <c r="E22" s="611" t="s">
        <v>86</v>
      </c>
      <c r="F22" s="611"/>
      <c r="G22" s="611"/>
      <c r="H22" s="611" t="s">
        <v>85</v>
      </c>
      <c r="I22" s="611"/>
      <c r="J22" s="611" t="s">
        <v>86</v>
      </c>
      <c r="K22" s="611"/>
      <c r="L22" s="611"/>
      <c r="M22" s="611"/>
      <c r="N22" s="611"/>
      <c r="O22" s="611"/>
      <c r="P22" s="611"/>
      <c r="Q22" s="611"/>
      <c r="R22" s="611" t="s">
        <v>85</v>
      </c>
      <c r="S22" s="611"/>
      <c r="T22" s="611" t="s">
        <v>86</v>
      </c>
      <c r="U22" s="611"/>
      <c r="V22" s="611"/>
      <c r="W22" s="611"/>
      <c r="X22" s="611" t="s">
        <v>85</v>
      </c>
      <c r="Y22" s="611"/>
      <c r="Z22" s="611"/>
      <c r="AA22" s="611" t="s">
        <v>86</v>
      </c>
      <c r="AB22" s="611"/>
      <c r="AC22" s="611"/>
      <c r="AD22" s="611"/>
      <c r="AE22" s="611"/>
      <c r="AF22" s="611"/>
      <c r="AG22" s="621"/>
      <c r="AI22" s="623"/>
      <c r="AJ22" s="624"/>
      <c r="AK22" s="612" t="s">
        <v>44</v>
      </c>
      <c r="AL22" s="624"/>
      <c r="AM22" s="161" t="s">
        <v>85</v>
      </c>
      <c r="AN22" s="612" t="s">
        <v>86</v>
      </c>
      <c r="AO22" s="613"/>
      <c r="AP22" s="613"/>
      <c r="AQ22" s="613"/>
      <c r="AR22" s="613"/>
      <c r="AS22" s="624"/>
      <c r="AT22" s="611" t="s">
        <v>85</v>
      </c>
      <c r="AU22" s="611"/>
      <c r="AV22" s="611"/>
      <c r="AW22" s="612" t="s">
        <v>86</v>
      </c>
      <c r="AX22" s="613"/>
      <c r="AY22" s="613"/>
      <c r="AZ22" s="613"/>
      <c r="BA22" s="613"/>
      <c r="BB22" s="613"/>
      <c r="BC22" s="624"/>
      <c r="BD22" s="612" t="s">
        <v>85</v>
      </c>
      <c r="BE22" s="624"/>
      <c r="BF22" s="612" t="s">
        <v>44</v>
      </c>
      <c r="BG22" s="613"/>
      <c r="BH22" s="613"/>
      <c r="BI22" s="613"/>
      <c r="BJ22" s="613"/>
      <c r="BK22" s="614"/>
    </row>
    <row r="23" spans="1:63" ht="11.25" customHeight="1">
      <c r="A23" s="162"/>
      <c r="B23" s="163">
        <v>4</v>
      </c>
      <c r="C23" s="163" t="s">
        <v>2</v>
      </c>
      <c r="D23" s="164">
        <f>SUMIF('確定賃金内訳表'!$E$15:$E$487,"③の人員計",'確定賃金内訳表'!$T$15:$T$487)</f>
        <v>0</v>
      </c>
      <c r="E23" s="629">
        <f>SUMIF('確定賃金内訳表'!$E$15:$E$487,"③の支払賃金計",'確定賃金内訳表'!$T$15:$T$487)</f>
        <v>0</v>
      </c>
      <c r="F23" s="630"/>
      <c r="G23" s="631"/>
      <c r="H23" s="632">
        <f>SUMIF('確定賃金内訳表'!$E$15:$E$487,"①の人員計",'確定賃金内訳表'!$T$15:$T$487)+SUMIF('確定賃金内訳表'!$E$15:$E$487,"②の人員計",'確定賃金内訳表'!$T$15:$T$487)</f>
        <v>0</v>
      </c>
      <c r="I23" s="628"/>
      <c r="J23" s="629">
        <f>SUMIF('確定賃金内訳表'!$E$15:$E$487,"①の支払賃金計",'確定賃金内訳表'!$T$15:$T$487)+SUMIF('確定賃金内訳表'!$E$15:$E$487,"②の支払賃金計",'確定賃金内訳表'!$T$15:$T$487)</f>
        <v>0</v>
      </c>
      <c r="K23" s="630"/>
      <c r="L23" s="630"/>
      <c r="M23" s="630"/>
      <c r="N23" s="630"/>
      <c r="O23" s="630"/>
      <c r="P23" s="630"/>
      <c r="Q23" s="631"/>
      <c r="R23" s="632">
        <f>SUMIF('確定賃金内訳表'!$E$15:$E$487,"④の人員計",'確定賃金内訳表'!$T$15:$T$487)</f>
        <v>0</v>
      </c>
      <c r="S23" s="628"/>
      <c r="T23" s="636">
        <f>SUMIF('確定賃金内訳表'!$E$31:$E$487,"④の支払賃金計",'確定賃金内訳表'!$T$31:$T$487)</f>
        <v>0</v>
      </c>
      <c r="U23" s="636"/>
      <c r="V23" s="636"/>
      <c r="W23" s="636"/>
      <c r="X23" s="637">
        <f>+D23+H23+R23</f>
        <v>0</v>
      </c>
      <c r="Y23" s="638"/>
      <c r="Z23" s="638"/>
      <c r="AA23" s="625">
        <f aca="true" t="shared" si="0" ref="AA23:AA37">+E23+J23+T23</f>
        <v>0</v>
      </c>
      <c r="AB23" s="625"/>
      <c r="AC23" s="625"/>
      <c r="AD23" s="625"/>
      <c r="AE23" s="625"/>
      <c r="AF23" s="625"/>
      <c r="AG23" s="626"/>
      <c r="AI23" s="627">
        <f>SUMIF('確定賃金内訳表'!$E$15:$E$487,"③の人員計",'確定賃金内訳表'!$T$15:$T$487)</f>
        <v>0</v>
      </c>
      <c r="AJ23" s="628"/>
      <c r="AK23" s="633">
        <f>SUMIF('確定賃金内訳表'!$E$15:$E$487,"③の支払賃金計",'確定賃金内訳表'!$T$15:$T$487)</f>
        <v>0</v>
      </c>
      <c r="AL23" s="643"/>
      <c r="AM23" s="165">
        <f>SUMIF('確定賃金内訳表'!$E$15:$E$487,"②の人員計",'確定賃金内訳表'!$T$15:$T$487)</f>
        <v>0</v>
      </c>
      <c r="AN23" s="633">
        <f>SUMIF('確定賃金内訳表'!$E$15:$E$487,"②の支払賃金計",'確定賃金内訳表'!$T$15:$T$487)</f>
        <v>0</v>
      </c>
      <c r="AO23" s="634"/>
      <c r="AP23" s="634"/>
      <c r="AQ23" s="634"/>
      <c r="AR23" s="634"/>
      <c r="AS23" s="635"/>
      <c r="AT23" s="639">
        <f aca="true" t="shared" si="1" ref="AT23:AT34">+AI23+AM23</f>
        <v>0</v>
      </c>
      <c r="AU23" s="639"/>
      <c r="AV23" s="639"/>
      <c r="AW23" s="642">
        <f aca="true" t="shared" si="2" ref="AW23:AW37">+AK23+AN23</f>
        <v>0</v>
      </c>
      <c r="AX23" s="642"/>
      <c r="AY23" s="642"/>
      <c r="AZ23" s="642"/>
      <c r="BA23" s="642"/>
      <c r="BB23" s="642"/>
      <c r="BC23" s="642"/>
      <c r="BD23" s="639">
        <f>IF(SUMIF('確定賃金内訳表'!$E$15:$E$487,"歳以上",'確定賃金内訳表'!$T$15:$T$487)=0,"",SUMIF('確定賃金内訳表'!$E$15:$E$487,"歳以上",'確定賃金内訳表'!$T$15:$T$487))</f>
      </c>
      <c r="BE23" s="639"/>
      <c r="BF23" s="640">
        <f>IF(SUMIF('確定賃金内訳表'!$E$15:$E$487,"うち６４",'確定賃金内訳表'!$T$15:$T$487)=0,"",SUMIF('確定賃金内訳表'!$E$15:$E$487,"うち６４",'確定賃金内訳表'!$T$15:$T$487))</f>
      </c>
      <c r="BG23" s="640"/>
      <c r="BH23" s="640"/>
      <c r="BI23" s="640"/>
      <c r="BJ23" s="640"/>
      <c r="BK23" s="641"/>
    </row>
    <row r="24" spans="1:63" ht="11.25" customHeight="1">
      <c r="A24" s="162"/>
      <c r="B24" s="163">
        <v>5</v>
      </c>
      <c r="C24" s="163" t="s">
        <v>2</v>
      </c>
      <c r="D24" s="164">
        <f>SUMIF('確定賃金内訳表'!$E$15:$E$487,"③の人員計",'確定賃金内訳表'!$X$15:$X$487)</f>
        <v>0</v>
      </c>
      <c r="E24" s="629">
        <f>SUMIF('確定賃金内訳表'!$E$15:$E$487,"③の支払賃金計",'確定賃金内訳表'!$X$15:$X$487)</f>
        <v>0</v>
      </c>
      <c r="F24" s="630"/>
      <c r="G24" s="631"/>
      <c r="H24" s="632">
        <f>SUMIF('確定賃金内訳表'!$E$15:$E$487,"①の人員計",'確定賃金内訳表'!$X$15:$X$487)+SUMIF('確定賃金内訳表'!$E$15:$E$487,"②の人員計",'確定賃金内訳表'!$X$15:$X$487)</f>
        <v>0</v>
      </c>
      <c r="I24" s="628"/>
      <c r="J24" s="629">
        <f>SUMIF('確定賃金内訳表'!$E$15:$E$487,"①の支払賃金計",'確定賃金内訳表'!$X$15:$X$487)+SUMIF('確定賃金内訳表'!$E$15:$E$487,"②の支払賃金計",'確定賃金内訳表'!$X$15:$X$487)</f>
        <v>0</v>
      </c>
      <c r="K24" s="630"/>
      <c r="L24" s="630"/>
      <c r="M24" s="630"/>
      <c r="N24" s="630"/>
      <c r="O24" s="630"/>
      <c r="P24" s="630"/>
      <c r="Q24" s="631"/>
      <c r="R24" s="632">
        <f>SUMIF('確定賃金内訳表'!$E$15:$E$487,"④の人員計",'確定賃金内訳表'!$X$15:$X$487)</f>
        <v>0</v>
      </c>
      <c r="S24" s="628"/>
      <c r="T24" s="636">
        <f>SUMIF('確定賃金内訳表'!$E$31:$E$487,"④の支払賃金計",'確定賃金内訳表'!$X$31:$X$487)</f>
        <v>0</v>
      </c>
      <c r="U24" s="636"/>
      <c r="V24" s="636"/>
      <c r="W24" s="636"/>
      <c r="X24" s="637">
        <f aca="true" t="shared" si="3" ref="X24:X34">+D24+H24+R24</f>
        <v>0</v>
      </c>
      <c r="Y24" s="638"/>
      <c r="Z24" s="638"/>
      <c r="AA24" s="625">
        <f t="shared" si="0"/>
        <v>0</v>
      </c>
      <c r="AB24" s="625"/>
      <c r="AC24" s="625"/>
      <c r="AD24" s="625"/>
      <c r="AE24" s="625"/>
      <c r="AF24" s="625"/>
      <c r="AG24" s="626"/>
      <c r="AI24" s="627">
        <f>SUMIF('確定賃金内訳表'!$E$15:$E$487,"③の人員計",'確定賃金内訳表'!$X$15:$X$487)</f>
        <v>0</v>
      </c>
      <c r="AJ24" s="628"/>
      <c r="AK24" s="633">
        <f>SUMIF('確定賃金内訳表'!$E$15:$E$487,"③の支払賃金計",'確定賃金内訳表'!$X$15:$X$487)</f>
        <v>0</v>
      </c>
      <c r="AL24" s="643"/>
      <c r="AM24" s="165">
        <f>SUMIF('確定賃金内訳表'!$E$15:$E$487,"②の人員計",'確定賃金内訳表'!$X$15:$X$487)</f>
        <v>0</v>
      </c>
      <c r="AN24" s="633">
        <f>SUMIF('確定賃金内訳表'!$E$15:$E$487,"②の支払賃金計",'確定賃金内訳表'!$X$15:$X$487)</f>
        <v>0</v>
      </c>
      <c r="AO24" s="634"/>
      <c r="AP24" s="634"/>
      <c r="AQ24" s="634"/>
      <c r="AR24" s="634"/>
      <c r="AS24" s="635"/>
      <c r="AT24" s="639">
        <f t="shared" si="1"/>
        <v>0</v>
      </c>
      <c r="AU24" s="639"/>
      <c r="AV24" s="639"/>
      <c r="AW24" s="642">
        <f t="shared" si="2"/>
        <v>0</v>
      </c>
      <c r="AX24" s="642"/>
      <c r="AY24" s="642"/>
      <c r="AZ24" s="642"/>
      <c r="BA24" s="642"/>
      <c r="BB24" s="642"/>
      <c r="BC24" s="642"/>
      <c r="BD24" s="639">
        <f>IF(SUMIF('確定賃金内訳表'!$E$15:$E$487,"歳以上",'確定賃金内訳表'!$X$15:$X$487)=0,"",SUMIF('確定賃金内訳表'!$E$15:$E$487,"歳以上",'確定賃金内訳表'!$X$15:$X$487))</f>
      </c>
      <c r="BE24" s="639"/>
      <c r="BF24" s="640">
        <f>IF(SUMIF('確定賃金内訳表'!$E$15:$E$487,"うち６４",'確定賃金内訳表'!$X$15:$X$487)=0,"",SUMIF('確定賃金内訳表'!$E$15:$E$487,"うち６４",'確定賃金内訳表'!$X$15:$X$487))</f>
      </c>
      <c r="BG24" s="640"/>
      <c r="BH24" s="640"/>
      <c r="BI24" s="640"/>
      <c r="BJ24" s="640"/>
      <c r="BK24" s="641"/>
    </row>
    <row r="25" spans="1:63" ht="11.25" customHeight="1">
      <c r="A25" s="162"/>
      <c r="B25" s="163">
        <v>6</v>
      </c>
      <c r="C25" s="163" t="s">
        <v>2</v>
      </c>
      <c r="D25" s="164">
        <f>SUMIF('確定賃金内訳表'!$E$15:$E$487,"③の人員計",'確定賃金内訳表'!$AB$15:$AB$487)</f>
        <v>0</v>
      </c>
      <c r="E25" s="629">
        <f>SUMIF('確定賃金内訳表'!$E$15:$E$487,"③の支払賃金計",'確定賃金内訳表'!$AB$15:$AB$487)</f>
        <v>0</v>
      </c>
      <c r="F25" s="630"/>
      <c r="G25" s="631"/>
      <c r="H25" s="632">
        <f>SUMIF('確定賃金内訳表'!$E$15:$E$487,"①の人員計",'確定賃金内訳表'!$AB$15:$AB$487)+SUMIF('確定賃金内訳表'!$E$15:$E$487,"②の人員計",'確定賃金内訳表'!$AB$15:$AB$487)</f>
        <v>0</v>
      </c>
      <c r="I25" s="628"/>
      <c r="J25" s="629">
        <f>SUMIF('確定賃金内訳表'!$E$15:$E$487,"①の支払賃金計",'確定賃金内訳表'!$AB$15:$AB$487)+SUMIF('確定賃金内訳表'!$E$15:$E$487,"②の支払賃金計",'確定賃金内訳表'!$AB$15:$AB$487)</f>
        <v>0</v>
      </c>
      <c r="K25" s="630"/>
      <c r="L25" s="630"/>
      <c r="M25" s="630"/>
      <c r="N25" s="630"/>
      <c r="O25" s="630"/>
      <c r="P25" s="630"/>
      <c r="Q25" s="631"/>
      <c r="R25" s="632">
        <f>SUMIF('確定賃金内訳表'!$E$15:$E$487,"④の人員計",'確定賃金内訳表'!$AB$15:$AB$487)</f>
        <v>0</v>
      </c>
      <c r="S25" s="628"/>
      <c r="T25" s="636">
        <f>SUMIF('確定賃金内訳表'!$E$31:$E$487,"④の支払賃金計",'確定賃金内訳表'!$AB$31:$AB$487)</f>
        <v>0</v>
      </c>
      <c r="U25" s="636"/>
      <c r="V25" s="636"/>
      <c r="W25" s="636"/>
      <c r="X25" s="637">
        <f t="shared" si="3"/>
        <v>0</v>
      </c>
      <c r="Y25" s="638"/>
      <c r="Z25" s="638"/>
      <c r="AA25" s="625">
        <f t="shared" si="0"/>
        <v>0</v>
      </c>
      <c r="AB25" s="625"/>
      <c r="AC25" s="625"/>
      <c r="AD25" s="625"/>
      <c r="AE25" s="625"/>
      <c r="AF25" s="625"/>
      <c r="AG25" s="626"/>
      <c r="AI25" s="627">
        <f>SUMIF('確定賃金内訳表'!$E$15:$E$487,"③の人員計",'確定賃金内訳表'!$AB$15:$AB$487)</f>
        <v>0</v>
      </c>
      <c r="AJ25" s="628"/>
      <c r="AK25" s="633">
        <f>SUMIF('確定賃金内訳表'!$E$15:$E$487,"③の支払賃金計",'確定賃金内訳表'!$AB$15:$AB$487)</f>
        <v>0</v>
      </c>
      <c r="AL25" s="643"/>
      <c r="AM25" s="165">
        <f>SUMIF('確定賃金内訳表'!$E$15:$E$487,"②の人員計",'確定賃金内訳表'!$AB$15:$AB$487)</f>
        <v>0</v>
      </c>
      <c r="AN25" s="633">
        <f>SUMIF('確定賃金内訳表'!$E$15:$E$487,"②の支払賃金計",'確定賃金内訳表'!$AB$15:$AB$487)</f>
        <v>0</v>
      </c>
      <c r="AO25" s="634"/>
      <c r="AP25" s="634"/>
      <c r="AQ25" s="634"/>
      <c r="AR25" s="634"/>
      <c r="AS25" s="635"/>
      <c r="AT25" s="639">
        <f t="shared" si="1"/>
        <v>0</v>
      </c>
      <c r="AU25" s="639"/>
      <c r="AV25" s="639"/>
      <c r="AW25" s="642">
        <f t="shared" si="2"/>
        <v>0</v>
      </c>
      <c r="AX25" s="642"/>
      <c r="AY25" s="642"/>
      <c r="AZ25" s="642"/>
      <c r="BA25" s="642"/>
      <c r="BB25" s="642"/>
      <c r="BC25" s="642"/>
      <c r="BD25" s="639">
        <f>IF(SUMIF('確定賃金内訳表'!$E$15:$E$487,"歳以上",'確定賃金内訳表'!$AB$15:$AB$487)=0,"",SUMIF('確定賃金内訳表'!$E$15:$E$487,"歳以上",'確定賃金内訳表'!$AB$15:$AB$487))</f>
      </c>
      <c r="BE25" s="639"/>
      <c r="BF25" s="640">
        <f>IF(SUMIF('確定賃金内訳表'!$E$15:$E$487,"うち６４",'確定賃金内訳表'!$AB$15:$AB$487)=0,"",SUMIF('確定賃金内訳表'!$E$15:$E$487,"うち６４",'確定賃金内訳表'!$AB$15:$AB$487))</f>
      </c>
      <c r="BG25" s="640"/>
      <c r="BH25" s="640"/>
      <c r="BI25" s="640"/>
      <c r="BJ25" s="640"/>
      <c r="BK25" s="641"/>
    </row>
    <row r="26" spans="1:63" ht="11.25" customHeight="1">
      <c r="A26" s="162"/>
      <c r="B26" s="163">
        <v>7</v>
      </c>
      <c r="C26" s="163" t="s">
        <v>2</v>
      </c>
      <c r="D26" s="164">
        <f>SUMIF('確定賃金内訳表'!$E$15:$E$487,"③の人員計",'確定賃金内訳表'!$AF$15:$AF$487)</f>
        <v>0</v>
      </c>
      <c r="E26" s="629">
        <f>SUMIF('確定賃金内訳表'!$E$15:$E$487,"③の支払賃金計",'確定賃金内訳表'!$AF$15:$AF$487)</f>
        <v>0</v>
      </c>
      <c r="F26" s="630"/>
      <c r="G26" s="631"/>
      <c r="H26" s="632">
        <f>SUMIF('確定賃金内訳表'!$E$15:$E$487,"①の人員計",'確定賃金内訳表'!$AF$15:$AF$487)+SUMIF('確定賃金内訳表'!$E$15:$E$487,"②の人員計",'確定賃金内訳表'!$AF$15:$AF$487)</f>
        <v>0</v>
      </c>
      <c r="I26" s="628"/>
      <c r="J26" s="629">
        <f>SUMIF('確定賃金内訳表'!$E$15:$E$487,"①の支払賃金計",'確定賃金内訳表'!$AF$15:$AF$487)+SUMIF('確定賃金内訳表'!$E$15:$E$487,"②の支払賃金計",'確定賃金内訳表'!$AF$15:$AF$487)</f>
        <v>0</v>
      </c>
      <c r="K26" s="630"/>
      <c r="L26" s="630"/>
      <c r="M26" s="630"/>
      <c r="N26" s="630"/>
      <c r="O26" s="630"/>
      <c r="P26" s="630"/>
      <c r="Q26" s="631"/>
      <c r="R26" s="632">
        <f>SUMIF('確定賃金内訳表'!$E$15:$E$487,"④の人員計",'確定賃金内訳表'!$AF$15:$AF$487)</f>
        <v>0</v>
      </c>
      <c r="S26" s="628"/>
      <c r="T26" s="636">
        <f>SUMIF('確定賃金内訳表'!$E$31:$E$487,"④の支払賃金計",'確定賃金内訳表'!$AF$31:$AF$487)</f>
        <v>0</v>
      </c>
      <c r="U26" s="636"/>
      <c r="V26" s="636"/>
      <c r="W26" s="636"/>
      <c r="X26" s="637">
        <f t="shared" si="3"/>
        <v>0</v>
      </c>
      <c r="Y26" s="638"/>
      <c r="Z26" s="638"/>
      <c r="AA26" s="625">
        <f t="shared" si="0"/>
        <v>0</v>
      </c>
      <c r="AB26" s="625"/>
      <c r="AC26" s="625"/>
      <c r="AD26" s="625"/>
      <c r="AE26" s="625"/>
      <c r="AF26" s="625"/>
      <c r="AG26" s="626"/>
      <c r="AI26" s="627">
        <f>SUMIF('確定賃金内訳表'!$E$15:$E$487,"③の人員計",'確定賃金内訳表'!$AF$15:$AF$487)</f>
        <v>0</v>
      </c>
      <c r="AJ26" s="628"/>
      <c r="AK26" s="633">
        <f>SUMIF('確定賃金内訳表'!$E$15:$E$487,"③の支払賃金計",'確定賃金内訳表'!$AF$15:$AF$487)</f>
        <v>0</v>
      </c>
      <c r="AL26" s="643"/>
      <c r="AM26" s="165">
        <f>SUMIF('確定賃金内訳表'!$E$15:$E$487,"②の人員計",'確定賃金内訳表'!$AF$15:$AF$487)</f>
        <v>0</v>
      </c>
      <c r="AN26" s="633">
        <f>SUMIF('確定賃金内訳表'!$E$15:$E$487,"②の支払賃金計",'確定賃金内訳表'!$AF$15:$AF$487)</f>
        <v>0</v>
      </c>
      <c r="AO26" s="634"/>
      <c r="AP26" s="634"/>
      <c r="AQ26" s="634"/>
      <c r="AR26" s="634"/>
      <c r="AS26" s="635"/>
      <c r="AT26" s="639">
        <f t="shared" si="1"/>
        <v>0</v>
      </c>
      <c r="AU26" s="639"/>
      <c r="AV26" s="639"/>
      <c r="AW26" s="642">
        <f t="shared" si="2"/>
        <v>0</v>
      </c>
      <c r="AX26" s="642"/>
      <c r="AY26" s="642"/>
      <c r="AZ26" s="642"/>
      <c r="BA26" s="642"/>
      <c r="BB26" s="642"/>
      <c r="BC26" s="642"/>
      <c r="BD26" s="639">
        <f>IF(SUMIF('確定賃金内訳表'!$E$15:$E$487,"歳以上",'確定賃金内訳表'!$AF$15:$AF$487)=0,"",SUMIF('確定賃金内訳表'!$E$15:$E$487,"歳以上",'確定賃金内訳表'!$AF$15:$AF$487))</f>
      </c>
      <c r="BE26" s="639"/>
      <c r="BF26" s="640">
        <f>IF(SUMIF('確定賃金内訳表'!$E$15:$E$487,"うち６４",'確定賃金内訳表'!$AF$15:$AF$487)=0,"",SUMIF('確定賃金内訳表'!$E$15:$E$487,"うち６４",'確定賃金内訳表'!$AF$15:$AF$487))</f>
      </c>
      <c r="BG26" s="640"/>
      <c r="BH26" s="640"/>
      <c r="BI26" s="640"/>
      <c r="BJ26" s="640"/>
      <c r="BK26" s="641"/>
    </row>
    <row r="27" spans="1:63" ht="11.25" customHeight="1">
      <c r="A27" s="162"/>
      <c r="B27" s="163">
        <v>8</v>
      </c>
      <c r="C27" s="163" t="s">
        <v>2</v>
      </c>
      <c r="D27" s="164">
        <f>SUMIF('確定賃金内訳表'!$E$15:$E$487,"③の人員計",'確定賃金内訳表'!$AJ$15:$AJ$487)</f>
        <v>0</v>
      </c>
      <c r="E27" s="629">
        <f>SUMIF('確定賃金内訳表'!$E$15:$E$487,"③の支払賃金計",'確定賃金内訳表'!$AJ$15:$AJ$487)</f>
        <v>0</v>
      </c>
      <c r="F27" s="630"/>
      <c r="G27" s="631"/>
      <c r="H27" s="632">
        <f>SUMIF('確定賃金内訳表'!$E$15:$E$487,"①の人員計",'確定賃金内訳表'!$AJ$15:$AJ$487)+SUMIF('確定賃金内訳表'!$E$15:$E$487,"②の人員計",'確定賃金内訳表'!$AJ$15:$AJ$487)</f>
        <v>0</v>
      </c>
      <c r="I27" s="628"/>
      <c r="J27" s="644">
        <f>SUMIF('確定賃金内訳表'!$E$15:$E$487,"①の支払賃金計",'確定賃金内訳表'!$AJ$15:$AJ$487)+SUMIF('確定賃金内訳表'!$E$15:$E$487,"②の支払賃金計",'確定賃金内訳表'!$AJ$15:$AJ$487)</f>
        <v>0</v>
      </c>
      <c r="K27" s="645"/>
      <c r="L27" s="645"/>
      <c r="M27" s="645"/>
      <c r="N27" s="645"/>
      <c r="O27" s="645"/>
      <c r="P27" s="645"/>
      <c r="Q27" s="646"/>
      <c r="R27" s="632">
        <f>SUMIF('確定賃金内訳表'!$E$15:$E$487,"④の人員計",'確定賃金内訳表'!$AJ$15:$AJ$487)</f>
        <v>0</v>
      </c>
      <c r="S27" s="628"/>
      <c r="T27" s="636">
        <f>SUMIF('確定賃金内訳表'!$E$31:$E$487,"④の支払賃金計",'確定賃金内訳表'!$AJ$31:$AJ$487)</f>
        <v>0</v>
      </c>
      <c r="U27" s="636"/>
      <c r="V27" s="636"/>
      <c r="W27" s="636"/>
      <c r="X27" s="637">
        <f t="shared" si="3"/>
        <v>0</v>
      </c>
      <c r="Y27" s="638"/>
      <c r="Z27" s="638"/>
      <c r="AA27" s="625">
        <f t="shared" si="0"/>
        <v>0</v>
      </c>
      <c r="AB27" s="625"/>
      <c r="AC27" s="625"/>
      <c r="AD27" s="625"/>
      <c r="AE27" s="625"/>
      <c r="AF27" s="625"/>
      <c r="AG27" s="626"/>
      <c r="AI27" s="627">
        <f>SUMIF('確定賃金内訳表'!$E$15:$E$487,"③の人員計",'確定賃金内訳表'!$AJ$15:$AJ$487)</f>
        <v>0</v>
      </c>
      <c r="AJ27" s="628"/>
      <c r="AK27" s="633">
        <f>SUMIF('確定賃金内訳表'!$E$15:$E$487,"③の支払賃金計",'確定賃金内訳表'!$AJ$15:$AJ$487)</f>
        <v>0</v>
      </c>
      <c r="AL27" s="643"/>
      <c r="AM27" s="165">
        <f>SUMIF('確定賃金内訳表'!$E$15:$E$487,"②の人員計",'確定賃金内訳表'!$AJ$15:$AJ$487)</f>
        <v>0</v>
      </c>
      <c r="AN27" s="633">
        <f>SUMIF('確定賃金内訳表'!$E$15:$E$487,"②の支払賃金計",'確定賃金内訳表'!$AJ$15:$AJ$487)</f>
        <v>0</v>
      </c>
      <c r="AO27" s="634"/>
      <c r="AP27" s="634"/>
      <c r="AQ27" s="634"/>
      <c r="AR27" s="634"/>
      <c r="AS27" s="635"/>
      <c r="AT27" s="639">
        <f t="shared" si="1"/>
        <v>0</v>
      </c>
      <c r="AU27" s="639"/>
      <c r="AV27" s="639"/>
      <c r="AW27" s="642">
        <f t="shared" si="2"/>
        <v>0</v>
      </c>
      <c r="AX27" s="642"/>
      <c r="AY27" s="642"/>
      <c r="AZ27" s="642"/>
      <c r="BA27" s="642"/>
      <c r="BB27" s="642"/>
      <c r="BC27" s="642"/>
      <c r="BD27" s="639">
        <f>IF(SUMIF('確定賃金内訳表'!$E$15:$E$487,"歳以上",'確定賃金内訳表'!$AJ$15:$AJ$487)=0,"",SUMIF('確定賃金内訳表'!$E$15:$E$487,"歳以上",'確定賃金内訳表'!$AJ$15:$AJ$487))</f>
      </c>
      <c r="BE27" s="639"/>
      <c r="BF27" s="640">
        <f>IF(SUMIF('確定賃金内訳表'!$E$15:$E$487,"うち６４",'確定賃金内訳表'!$AJ$15:$AJ$487)=0,"",SUMIF('確定賃金内訳表'!$E$15:$E$487,"うち６４",'確定賃金内訳表'!$AJ$15:$AJ$487))</f>
      </c>
      <c r="BG27" s="640"/>
      <c r="BH27" s="640"/>
      <c r="BI27" s="640"/>
      <c r="BJ27" s="640"/>
      <c r="BK27" s="641"/>
    </row>
    <row r="28" spans="1:63" ht="11.25" customHeight="1">
      <c r="A28" s="162"/>
      <c r="B28" s="163">
        <v>9</v>
      </c>
      <c r="C28" s="163" t="s">
        <v>2</v>
      </c>
      <c r="D28" s="164">
        <f>SUMIF('確定賃金内訳表'!$E$15:$E$487,"③の人員計",'確定賃金内訳表'!$AN$15:$AN$487)</f>
        <v>0</v>
      </c>
      <c r="E28" s="629">
        <f>SUMIF('確定賃金内訳表'!$E$15:$E$487,"③の支払賃金計",'確定賃金内訳表'!$AN$15:$AN$487)</f>
        <v>0</v>
      </c>
      <c r="F28" s="630"/>
      <c r="G28" s="631"/>
      <c r="H28" s="632">
        <f>SUMIF('確定賃金内訳表'!$E$15:$E$487,"①の人員計",'確定賃金内訳表'!$AN$15:$AN$487)+SUMIF('確定賃金内訳表'!$E$15:$E$487,"②の人員計",'確定賃金内訳表'!$AN$15:$AN$487)</f>
        <v>0</v>
      </c>
      <c r="I28" s="628"/>
      <c r="J28" s="644">
        <f>SUMIF('確定賃金内訳表'!$E$15:$E$487,"①の支払賃金計",'確定賃金内訳表'!$AN$15:$AN$487)+SUMIF('確定賃金内訳表'!$E$15:$E$487,"②の支払賃金計",'確定賃金内訳表'!$AN$15:$AN$487)</f>
        <v>0</v>
      </c>
      <c r="K28" s="645"/>
      <c r="L28" s="645"/>
      <c r="M28" s="645"/>
      <c r="N28" s="645"/>
      <c r="O28" s="645"/>
      <c r="P28" s="645"/>
      <c r="Q28" s="646"/>
      <c r="R28" s="632">
        <f>SUMIF('確定賃金内訳表'!$E$15:$E$487,"④の人員計",'確定賃金内訳表'!$AN$15:$AN$487)</f>
        <v>0</v>
      </c>
      <c r="S28" s="628"/>
      <c r="T28" s="636">
        <f>SUMIF('確定賃金内訳表'!$E$31:$E$487,"④の支払賃金計",'確定賃金内訳表'!$AN$31:$AN$487)</f>
        <v>0</v>
      </c>
      <c r="U28" s="636"/>
      <c r="V28" s="636"/>
      <c r="W28" s="636"/>
      <c r="X28" s="637">
        <f t="shared" si="3"/>
        <v>0</v>
      </c>
      <c r="Y28" s="638"/>
      <c r="Z28" s="638"/>
      <c r="AA28" s="625">
        <f t="shared" si="0"/>
        <v>0</v>
      </c>
      <c r="AB28" s="625"/>
      <c r="AC28" s="625"/>
      <c r="AD28" s="625"/>
      <c r="AE28" s="625"/>
      <c r="AF28" s="625"/>
      <c r="AG28" s="626"/>
      <c r="AI28" s="627">
        <f>SUMIF('確定賃金内訳表'!$E$15:$E$487,"③の人員計",'確定賃金内訳表'!$AN$15:$AN$487)</f>
        <v>0</v>
      </c>
      <c r="AJ28" s="628"/>
      <c r="AK28" s="633">
        <f>SUMIF('確定賃金内訳表'!$E$15:$E$487,"③の支払賃金計",'確定賃金内訳表'!$AN$15:$AN$487)</f>
        <v>0</v>
      </c>
      <c r="AL28" s="643"/>
      <c r="AM28" s="165">
        <f>SUMIF('確定賃金内訳表'!$E$15:$E$487,"②の人員計",'確定賃金内訳表'!$AN$15:$AN$487)</f>
        <v>0</v>
      </c>
      <c r="AN28" s="633">
        <f>SUMIF('確定賃金内訳表'!$E$15:$E$487,"②の支払賃金計",'確定賃金内訳表'!$AN$15:$AN$487)</f>
        <v>0</v>
      </c>
      <c r="AO28" s="634"/>
      <c r="AP28" s="634"/>
      <c r="AQ28" s="634"/>
      <c r="AR28" s="634"/>
      <c r="AS28" s="635"/>
      <c r="AT28" s="639">
        <f t="shared" si="1"/>
        <v>0</v>
      </c>
      <c r="AU28" s="639"/>
      <c r="AV28" s="639"/>
      <c r="AW28" s="642">
        <f t="shared" si="2"/>
        <v>0</v>
      </c>
      <c r="AX28" s="642"/>
      <c r="AY28" s="642"/>
      <c r="AZ28" s="642"/>
      <c r="BA28" s="642"/>
      <c r="BB28" s="642"/>
      <c r="BC28" s="642"/>
      <c r="BD28" s="639">
        <f>IF(SUMIF('確定賃金内訳表'!$E$15:$E$487,"歳以上",'確定賃金内訳表'!$AN$15:$AN$487)=0,"",SUMIF('確定賃金内訳表'!$E$15:$E$487,"歳以上",'確定賃金内訳表'!$AN$15:$AN$487))</f>
      </c>
      <c r="BE28" s="639"/>
      <c r="BF28" s="640">
        <f>IF(SUMIF('確定賃金内訳表'!$E$15:$E$487,"うち６４",'確定賃金内訳表'!$AN$15:$AN$487)=0,"",SUMIF('確定賃金内訳表'!$E$15:$E$487,"うち６４",'確定賃金内訳表'!$AN$15:$AN$487))</f>
      </c>
      <c r="BG28" s="640"/>
      <c r="BH28" s="640"/>
      <c r="BI28" s="640"/>
      <c r="BJ28" s="640"/>
      <c r="BK28" s="641"/>
    </row>
    <row r="29" spans="1:63" ht="11.25" customHeight="1">
      <c r="A29" s="162"/>
      <c r="B29" s="163">
        <v>10</v>
      </c>
      <c r="C29" s="163" t="s">
        <v>2</v>
      </c>
      <c r="D29" s="164">
        <f>SUMIF('確定賃金内訳表'!$E$15:$E$487,"③の人員計",'確定賃金内訳表'!$AR$15:$AR$487)</f>
        <v>0</v>
      </c>
      <c r="E29" s="629">
        <f>SUMIF('確定賃金内訳表'!$E$15:$E$487,"③の支払賃金計",'確定賃金内訳表'!$AR$15:$AR$487)</f>
        <v>0</v>
      </c>
      <c r="F29" s="630"/>
      <c r="G29" s="631"/>
      <c r="H29" s="632">
        <f>SUMIF('確定賃金内訳表'!$E$15:$E$487,"①の人員計",'確定賃金内訳表'!$AR$15:$AR$487)+SUMIF('確定賃金内訳表'!$E$15:$E$487,"②の人員計",'確定賃金内訳表'!$AR$15:$AR$487)</f>
        <v>0</v>
      </c>
      <c r="I29" s="628"/>
      <c r="J29" s="644">
        <f>SUMIF('確定賃金内訳表'!$E$15:$E$487,"①の支払賃金計",'確定賃金内訳表'!$AR$15:$AR$487)+SUMIF('確定賃金内訳表'!$E$15:$E$487,"②の支払賃金計",'確定賃金内訳表'!$AR$15:$AR$487)</f>
        <v>0</v>
      </c>
      <c r="K29" s="645"/>
      <c r="L29" s="645"/>
      <c r="M29" s="645"/>
      <c r="N29" s="645"/>
      <c r="O29" s="645"/>
      <c r="P29" s="645"/>
      <c r="Q29" s="646"/>
      <c r="R29" s="632">
        <f>SUMIF('確定賃金内訳表'!$E$15:$E$487,"④の人員計",'確定賃金内訳表'!$AR$15:$AR$487)</f>
        <v>0</v>
      </c>
      <c r="S29" s="628"/>
      <c r="T29" s="636">
        <f>SUMIF('確定賃金内訳表'!$E$31:$E$487,"④の支払賃金計",'確定賃金内訳表'!$AR$31:$AR$487)</f>
        <v>0</v>
      </c>
      <c r="U29" s="636"/>
      <c r="V29" s="636"/>
      <c r="W29" s="636"/>
      <c r="X29" s="637">
        <f t="shared" si="3"/>
        <v>0</v>
      </c>
      <c r="Y29" s="638"/>
      <c r="Z29" s="638"/>
      <c r="AA29" s="625">
        <f t="shared" si="0"/>
        <v>0</v>
      </c>
      <c r="AB29" s="625"/>
      <c r="AC29" s="625"/>
      <c r="AD29" s="625"/>
      <c r="AE29" s="625"/>
      <c r="AF29" s="625"/>
      <c r="AG29" s="626"/>
      <c r="AI29" s="627">
        <f>SUMIF('確定賃金内訳表'!$E$15:$E$487,"③の人員計",'確定賃金内訳表'!$AR$15:$AR$487)</f>
        <v>0</v>
      </c>
      <c r="AJ29" s="628"/>
      <c r="AK29" s="633">
        <f>SUMIF('確定賃金内訳表'!$E$15:$E$487,"③の支払賃金計",'確定賃金内訳表'!$AR$15:$AR$487)</f>
        <v>0</v>
      </c>
      <c r="AL29" s="643"/>
      <c r="AM29" s="165">
        <f>SUMIF('確定賃金内訳表'!$E$15:$E$487,"②の人員計",'確定賃金内訳表'!$AR$15:$AR$487)</f>
        <v>0</v>
      </c>
      <c r="AN29" s="633">
        <f>SUMIF('確定賃金内訳表'!$E$15:$E$487,"②の支払賃金計",'確定賃金内訳表'!$AR$15:$AR$487)</f>
        <v>0</v>
      </c>
      <c r="AO29" s="634"/>
      <c r="AP29" s="634"/>
      <c r="AQ29" s="634"/>
      <c r="AR29" s="634"/>
      <c r="AS29" s="635"/>
      <c r="AT29" s="639">
        <f t="shared" si="1"/>
        <v>0</v>
      </c>
      <c r="AU29" s="639"/>
      <c r="AV29" s="639"/>
      <c r="AW29" s="642">
        <f t="shared" si="2"/>
        <v>0</v>
      </c>
      <c r="AX29" s="642"/>
      <c r="AY29" s="642"/>
      <c r="AZ29" s="642"/>
      <c r="BA29" s="642"/>
      <c r="BB29" s="642"/>
      <c r="BC29" s="642"/>
      <c r="BD29" s="639">
        <f>IF(SUMIF('確定賃金内訳表'!$E$15:$E$487,"歳以上",'確定賃金内訳表'!$AR$15:$AR$487)=0,"",SUMIF('確定賃金内訳表'!$E$15:$E$487,"歳以上",'確定賃金内訳表'!$AR$15:$AR$487))</f>
      </c>
      <c r="BE29" s="639"/>
      <c r="BF29" s="640">
        <f>IF(SUMIF('確定賃金内訳表'!$E$15:$E$487,"うち６４",'確定賃金内訳表'!$AR$15:$AR$487)=0,"",SUMIF('確定賃金内訳表'!$E$15:$E$487,"うち６４",'確定賃金内訳表'!$AR$15:$AR$487))</f>
      </c>
      <c r="BG29" s="640"/>
      <c r="BH29" s="640"/>
      <c r="BI29" s="640"/>
      <c r="BJ29" s="640"/>
      <c r="BK29" s="641"/>
    </row>
    <row r="30" spans="1:63" ht="11.25" customHeight="1">
      <c r="A30" s="162"/>
      <c r="B30" s="163">
        <v>11</v>
      </c>
      <c r="C30" s="163" t="s">
        <v>2</v>
      </c>
      <c r="D30" s="164">
        <f>SUMIF('確定賃金内訳表'!$E$15:$E$487,"③の人員計",'確定賃金内訳表'!$AV$15:$AV$487)</f>
        <v>0</v>
      </c>
      <c r="E30" s="644">
        <f>SUMIF('確定賃金内訳表'!$E$15:$E$487,"③の支払賃金計",'確定賃金内訳表'!$AV$15:$AV$487)</f>
        <v>0</v>
      </c>
      <c r="F30" s="645"/>
      <c r="G30" s="646"/>
      <c r="H30" s="632">
        <f>SUMIF('確定賃金内訳表'!$E$15:$E$487,"①の人員計",'確定賃金内訳表'!$AV$15:$AV$487)+SUMIF('確定賃金内訳表'!$E$15:$E$487,"②の人員計",'確定賃金内訳表'!$AV$15:$AV$487)</f>
        <v>0</v>
      </c>
      <c r="I30" s="628"/>
      <c r="J30" s="644">
        <f>SUMIF('確定賃金内訳表'!$E$15:$E$487,"①の支払賃金計",'確定賃金内訳表'!$AV$15:$AV$487)+SUMIF('確定賃金内訳表'!$E$15:$E$487,"②の支払賃金計",'確定賃金内訳表'!$AV$15:$AV$487)</f>
        <v>0</v>
      </c>
      <c r="K30" s="645"/>
      <c r="L30" s="645"/>
      <c r="M30" s="645"/>
      <c r="N30" s="645"/>
      <c r="O30" s="645"/>
      <c r="P30" s="645"/>
      <c r="Q30" s="646"/>
      <c r="R30" s="632">
        <f>SUMIF('確定賃金内訳表'!$E$15:$E$487,"④の人員計",'確定賃金内訳表'!$AV$15:$AV$487)</f>
        <v>0</v>
      </c>
      <c r="S30" s="628"/>
      <c r="T30" s="636">
        <f>SUMIF('確定賃金内訳表'!$E$31:$E$487,"④の支払賃金計",'確定賃金内訳表'!$AV$31:$AV$487)</f>
        <v>0</v>
      </c>
      <c r="U30" s="636"/>
      <c r="V30" s="636"/>
      <c r="W30" s="636"/>
      <c r="X30" s="637">
        <f t="shared" si="3"/>
        <v>0</v>
      </c>
      <c r="Y30" s="638"/>
      <c r="Z30" s="638"/>
      <c r="AA30" s="625">
        <f t="shared" si="0"/>
        <v>0</v>
      </c>
      <c r="AB30" s="625"/>
      <c r="AC30" s="625"/>
      <c r="AD30" s="625"/>
      <c r="AE30" s="625"/>
      <c r="AF30" s="625"/>
      <c r="AG30" s="626"/>
      <c r="AI30" s="627">
        <f>SUMIF('確定賃金内訳表'!$E$15:$E$487,"③の人員計",'確定賃金内訳表'!$AV$15:$AV$487)</f>
        <v>0</v>
      </c>
      <c r="AJ30" s="628"/>
      <c r="AK30" s="633">
        <f>SUMIF('確定賃金内訳表'!$E$15:$E$487,"③の支払賃金計",'確定賃金内訳表'!$AV$15:$AV$487)</f>
        <v>0</v>
      </c>
      <c r="AL30" s="643"/>
      <c r="AM30" s="165">
        <f>SUMIF('確定賃金内訳表'!$E$15:$E$487,"②の人員計",'確定賃金内訳表'!$AV$15:$AV$487)</f>
        <v>0</v>
      </c>
      <c r="AN30" s="633">
        <f>SUMIF('確定賃金内訳表'!$E$15:$E$487,"②の支払賃金計",'確定賃金内訳表'!$AV$15:$AV$487)</f>
        <v>0</v>
      </c>
      <c r="AO30" s="634"/>
      <c r="AP30" s="634"/>
      <c r="AQ30" s="634"/>
      <c r="AR30" s="634"/>
      <c r="AS30" s="635"/>
      <c r="AT30" s="639">
        <f t="shared" si="1"/>
        <v>0</v>
      </c>
      <c r="AU30" s="639"/>
      <c r="AV30" s="639"/>
      <c r="AW30" s="642">
        <f t="shared" si="2"/>
        <v>0</v>
      </c>
      <c r="AX30" s="642"/>
      <c r="AY30" s="642"/>
      <c r="AZ30" s="642"/>
      <c r="BA30" s="642"/>
      <c r="BB30" s="642"/>
      <c r="BC30" s="642"/>
      <c r="BD30" s="639">
        <f>IF(SUMIF('確定賃金内訳表'!$E$15:$E$487,"歳以上",'確定賃金内訳表'!$AV$15:$AV$487)=0,"",SUMIF('確定賃金内訳表'!$E$15:$E$487,"歳以上",'確定賃金内訳表'!$AV$15:$AV$487))</f>
      </c>
      <c r="BE30" s="639"/>
      <c r="BF30" s="640">
        <f>IF(SUMIF('確定賃金内訳表'!$E$15:$E$487,"うち６４",'確定賃金内訳表'!$AV$15:$AV$487)=0,"",SUMIF('確定賃金内訳表'!$E$15:$E$487,"うち６４",'確定賃金内訳表'!$AV$15:$AV$487))</f>
      </c>
      <c r="BG30" s="640"/>
      <c r="BH30" s="640"/>
      <c r="BI30" s="640"/>
      <c r="BJ30" s="640"/>
      <c r="BK30" s="641"/>
    </row>
    <row r="31" spans="1:63" ht="11.25" customHeight="1">
      <c r="A31" s="162"/>
      <c r="B31" s="163">
        <v>12</v>
      </c>
      <c r="C31" s="163" t="s">
        <v>2</v>
      </c>
      <c r="D31" s="164">
        <f>SUMIF('確定賃金内訳表'!$E$15:$E$487,"③の人員計",'確定賃金内訳表'!$AZ$15:$AZ$487)</f>
        <v>0</v>
      </c>
      <c r="E31" s="629">
        <f>SUMIF('確定賃金内訳表'!$E$15:$E$487,"③の支払賃金計",'確定賃金内訳表'!$AZ$15:$AZ$487)</f>
        <v>0</v>
      </c>
      <c r="F31" s="630"/>
      <c r="G31" s="631"/>
      <c r="H31" s="632">
        <f>SUMIF('確定賃金内訳表'!$E$15:$E$487,"①の人員計",'確定賃金内訳表'!$AZ$15:$AZ$487)+SUMIF('確定賃金内訳表'!$E$15:$E$487,"②の人員計",'確定賃金内訳表'!$AZ$15:$AZ$487)</f>
        <v>0</v>
      </c>
      <c r="I31" s="628"/>
      <c r="J31" s="644">
        <f>SUMIF('確定賃金内訳表'!$E$15:$E$487,"①の支払賃金計",'確定賃金内訳表'!$AZ$15:$AZ$487)+SUMIF('確定賃金内訳表'!$E$15:$E$487,"②の支払賃金計",'確定賃金内訳表'!$AZ$15:$AZ$487)</f>
        <v>0</v>
      </c>
      <c r="K31" s="645"/>
      <c r="L31" s="645"/>
      <c r="M31" s="645"/>
      <c r="N31" s="645"/>
      <c r="O31" s="645"/>
      <c r="P31" s="645"/>
      <c r="Q31" s="646"/>
      <c r="R31" s="632">
        <f>SUMIF('確定賃金内訳表'!$E$15:$E$487,"④の人員計",'確定賃金内訳表'!$AZ$15:$AZ$487)</f>
        <v>0</v>
      </c>
      <c r="S31" s="628"/>
      <c r="T31" s="636">
        <f>SUMIF('確定賃金内訳表'!$E$31:$E$487,"④の支払賃金計",'確定賃金内訳表'!$AZ$31:$AZ$487)</f>
        <v>0</v>
      </c>
      <c r="U31" s="636"/>
      <c r="V31" s="636"/>
      <c r="W31" s="636"/>
      <c r="X31" s="637">
        <f t="shared" si="3"/>
        <v>0</v>
      </c>
      <c r="Y31" s="638"/>
      <c r="Z31" s="638"/>
      <c r="AA31" s="625">
        <f t="shared" si="0"/>
        <v>0</v>
      </c>
      <c r="AB31" s="625"/>
      <c r="AC31" s="625"/>
      <c r="AD31" s="625"/>
      <c r="AE31" s="625"/>
      <c r="AF31" s="625"/>
      <c r="AG31" s="626"/>
      <c r="AI31" s="627">
        <f>SUMIF('確定賃金内訳表'!$E$15:$E$487,"③の人員計",'確定賃金内訳表'!$AZ$15:$AZ$487)</f>
        <v>0</v>
      </c>
      <c r="AJ31" s="628"/>
      <c r="AK31" s="633">
        <f>SUMIF('確定賃金内訳表'!$E$15:$E$487,"③の支払賃金計",'確定賃金内訳表'!$AZ$15:$AZ$487)</f>
        <v>0</v>
      </c>
      <c r="AL31" s="643"/>
      <c r="AM31" s="165">
        <f>SUMIF('確定賃金内訳表'!$E$15:$E$487,"②の人員計",'確定賃金内訳表'!$AZ$15:$AZ$487)</f>
        <v>0</v>
      </c>
      <c r="AN31" s="633">
        <f>SUMIF('確定賃金内訳表'!$E$15:$E$487,"②の支払賃金計",'確定賃金内訳表'!$AZ$15:$AZ$487)</f>
        <v>0</v>
      </c>
      <c r="AO31" s="634"/>
      <c r="AP31" s="634"/>
      <c r="AQ31" s="634"/>
      <c r="AR31" s="634"/>
      <c r="AS31" s="635"/>
      <c r="AT31" s="639">
        <f t="shared" si="1"/>
        <v>0</v>
      </c>
      <c r="AU31" s="639"/>
      <c r="AV31" s="639"/>
      <c r="AW31" s="642">
        <f t="shared" si="2"/>
        <v>0</v>
      </c>
      <c r="AX31" s="642"/>
      <c r="AY31" s="642"/>
      <c r="AZ31" s="642"/>
      <c r="BA31" s="642"/>
      <c r="BB31" s="642"/>
      <c r="BC31" s="642"/>
      <c r="BD31" s="639">
        <f>IF(SUMIF('確定賃金内訳表'!$E$15:$E$487,"歳以上",'確定賃金内訳表'!$AZ$15:$AZ$487)=0,"",SUMIF('確定賃金内訳表'!$E$15:$E$487,"歳以上",'確定賃金内訳表'!$AZ$15:$AZ$487))</f>
      </c>
      <c r="BE31" s="639"/>
      <c r="BF31" s="640">
        <f>IF(SUMIF('確定賃金内訳表'!$E$15:$E$487,"うち６４",'確定賃金内訳表'!$AZ$15:$AZ$487)=0,"",SUMIF('確定賃金内訳表'!$E$15:$E$487,"うち６４",'確定賃金内訳表'!$AZ$15:$AZ$487))</f>
      </c>
      <c r="BG31" s="640"/>
      <c r="BH31" s="640"/>
      <c r="BI31" s="640"/>
      <c r="BJ31" s="640"/>
      <c r="BK31" s="641"/>
    </row>
    <row r="32" spans="1:63" ht="11.25" customHeight="1">
      <c r="A32" s="162"/>
      <c r="B32" s="163">
        <v>1</v>
      </c>
      <c r="C32" s="163" t="s">
        <v>2</v>
      </c>
      <c r="D32" s="164">
        <f>SUMIF('確定賃金内訳表'!$E$15:$E$487,"③の人員計",'確定賃金内訳表'!$BD$15:$BD$487)</f>
        <v>0</v>
      </c>
      <c r="E32" s="629">
        <f>SUMIF('確定賃金内訳表'!$E$15:$E$487,"③の支払賃金計",'確定賃金内訳表'!$BD$15:$BD$487)</f>
        <v>0</v>
      </c>
      <c r="F32" s="630"/>
      <c r="G32" s="631"/>
      <c r="H32" s="632">
        <f>SUMIF('確定賃金内訳表'!$E$15:$E$487,"①の人員計",'確定賃金内訳表'!$BD$15:$BD$487)+SUMIF('確定賃金内訳表'!$E$15:$E$487,"②の人員計",'確定賃金内訳表'!$BD$15:$BD$487)</f>
        <v>0</v>
      </c>
      <c r="I32" s="628"/>
      <c r="J32" s="644">
        <f>SUMIF('確定賃金内訳表'!$E$15:$E$487,"①の支払賃金計",'確定賃金内訳表'!$BD$15:$BD$487)+SUMIF('確定賃金内訳表'!$E$15:$E$487,"②の支払賃金計",'確定賃金内訳表'!$BD$15:$BD$487)</f>
        <v>0</v>
      </c>
      <c r="K32" s="645"/>
      <c r="L32" s="645"/>
      <c r="M32" s="645"/>
      <c r="N32" s="645"/>
      <c r="O32" s="645"/>
      <c r="P32" s="645"/>
      <c r="Q32" s="646"/>
      <c r="R32" s="632">
        <f>SUMIF('確定賃金内訳表'!$E$15:$E$487,"④の人員計",'確定賃金内訳表'!$BD$15:$BD$487)</f>
        <v>0</v>
      </c>
      <c r="S32" s="628"/>
      <c r="T32" s="636">
        <f>SUMIF('確定賃金内訳表'!$E$31:$E$487,"④の支払賃金計",'確定賃金内訳表'!$BD$31:$BD$487)</f>
        <v>0</v>
      </c>
      <c r="U32" s="636"/>
      <c r="V32" s="636"/>
      <c r="W32" s="636"/>
      <c r="X32" s="637">
        <f t="shared" si="3"/>
        <v>0</v>
      </c>
      <c r="Y32" s="638"/>
      <c r="Z32" s="638"/>
      <c r="AA32" s="625">
        <f t="shared" si="0"/>
        <v>0</v>
      </c>
      <c r="AB32" s="625"/>
      <c r="AC32" s="625"/>
      <c r="AD32" s="625"/>
      <c r="AE32" s="625"/>
      <c r="AF32" s="625"/>
      <c r="AG32" s="626"/>
      <c r="AI32" s="627">
        <f>SUMIF('確定賃金内訳表'!$E$15:$E$487,"③の人員計",'確定賃金内訳表'!$BD$15:$BD$487)</f>
        <v>0</v>
      </c>
      <c r="AJ32" s="628"/>
      <c r="AK32" s="633">
        <f>SUMIF('確定賃金内訳表'!$E$15:$E$487,"③の支払賃金計",'確定賃金内訳表'!$BD$15:$BD$487)</f>
        <v>0</v>
      </c>
      <c r="AL32" s="643"/>
      <c r="AM32" s="165">
        <f>SUMIF('確定賃金内訳表'!$E$15:$E$487,"②の人員計",'確定賃金内訳表'!$BD$15:$BD$487)</f>
        <v>0</v>
      </c>
      <c r="AN32" s="633">
        <f>SUMIF('確定賃金内訳表'!$E$15:$E$487,"②の支払賃金計",'確定賃金内訳表'!$BD$15:$BD$487)</f>
        <v>0</v>
      </c>
      <c r="AO32" s="634"/>
      <c r="AP32" s="634"/>
      <c r="AQ32" s="634"/>
      <c r="AR32" s="634"/>
      <c r="AS32" s="635"/>
      <c r="AT32" s="639">
        <f t="shared" si="1"/>
        <v>0</v>
      </c>
      <c r="AU32" s="639"/>
      <c r="AV32" s="639"/>
      <c r="AW32" s="642">
        <f t="shared" si="2"/>
        <v>0</v>
      </c>
      <c r="AX32" s="642"/>
      <c r="AY32" s="642"/>
      <c r="AZ32" s="642"/>
      <c r="BA32" s="642"/>
      <c r="BB32" s="642"/>
      <c r="BC32" s="642"/>
      <c r="BD32" s="639">
        <f>IF(SUMIF('確定賃金内訳表'!$E$15:$E$487,"歳以上",'確定賃金内訳表'!$BD$15:$BD$487)=0,"",SUMIF('確定賃金内訳表'!$E$15:$E$487,"歳以上",'確定賃金内訳表'!$BD$15:$BD$487))</f>
      </c>
      <c r="BE32" s="639"/>
      <c r="BF32" s="640">
        <f>IF(SUMIF('確定賃金内訳表'!$E$15:$E$487,"うち６４",'確定賃金内訳表'!$BD$15:$BD$487)=0,"",SUMIF('確定賃金内訳表'!$E$15:$E$487,"うち６４",'確定賃金内訳表'!$BD$15:$BD$487))</f>
      </c>
      <c r="BG32" s="640"/>
      <c r="BH32" s="640"/>
      <c r="BI32" s="640"/>
      <c r="BJ32" s="640"/>
      <c r="BK32" s="641"/>
    </row>
    <row r="33" spans="1:63" ht="11.25" customHeight="1">
      <c r="A33" s="162"/>
      <c r="B33" s="163">
        <v>2</v>
      </c>
      <c r="C33" s="163" t="s">
        <v>2</v>
      </c>
      <c r="D33" s="164">
        <f>SUMIF('確定賃金内訳表'!$E$15:$E$487,"③の人員計",'確定賃金内訳表'!$BH$15:$BH$487)</f>
        <v>0</v>
      </c>
      <c r="E33" s="629">
        <f>SUMIF('確定賃金内訳表'!$E$15:$E$487,"③の支払賃金計",'確定賃金内訳表'!$BH$15:$BH$487)</f>
        <v>0</v>
      </c>
      <c r="F33" s="630"/>
      <c r="G33" s="631"/>
      <c r="H33" s="632">
        <f>SUMIF('確定賃金内訳表'!$E$15:$E$487,"①の人員計",'確定賃金内訳表'!$BH$15:$BH$487)+SUMIF('確定賃金内訳表'!$E$15:$E$487,"②の人員計",'確定賃金内訳表'!$BH$15:$BH$487)</f>
        <v>0</v>
      </c>
      <c r="I33" s="628"/>
      <c r="J33" s="644">
        <f>SUMIF('確定賃金内訳表'!$E$15:$E$487,"①の支払賃金計",'確定賃金内訳表'!$BH15:$BH$487)+SUMIF('確定賃金内訳表'!$E$15:$E$487,"②の支払賃金計",'確定賃金内訳表'!$BH15:$BH$487)</f>
        <v>0</v>
      </c>
      <c r="K33" s="645"/>
      <c r="L33" s="645"/>
      <c r="M33" s="645"/>
      <c r="N33" s="645"/>
      <c r="O33" s="645"/>
      <c r="P33" s="645"/>
      <c r="Q33" s="646"/>
      <c r="R33" s="632">
        <f>SUMIF('確定賃金内訳表'!$E$15:$E$487,"④の人員計",'確定賃金内訳表'!$BH$15:$BH$487)</f>
        <v>0</v>
      </c>
      <c r="S33" s="628"/>
      <c r="T33" s="636">
        <f>SUMIF('確定賃金内訳表'!$E$31:$E$487,"④の支払賃金計",'確定賃金内訳表'!$BH$31:$BH$487)</f>
        <v>0</v>
      </c>
      <c r="U33" s="636"/>
      <c r="V33" s="636"/>
      <c r="W33" s="636"/>
      <c r="X33" s="637">
        <f t="shared" si="3"/>
        <v>0</v>
      </c>
      <c r="Y33" s="638"/>
      <c r="Z33" s="638"/>
      <c r="AA33" s="625">
        <f t="shared" si="0"/>
        <v>0</v>
      </c>
      <c r="AB33" s="625"/>
      <c r="AC33" s="625"/>
      <c r="AD33" s="625"/>
      <c r="AE33" s="625"/>
      <c r="AF33" s="625"/>
      <c r="AG33" s="626"/>
      <c r="AI33" s="627">
        <f>SUMIF('確定賃金内訳表'!$E$15:$E$487,"③の人員計",'確定賃金内訳表'!$BH$15:$BH$487)</f>
        <v>0</v>
      </c>
      <c r="AJ33" s="628"/>
      <c r="AK33" s="633">
        <f>SUMIF('確定賃金内訳表'!$E$15:$E$487,"③の支払賃金計",'確定賃金内訳表'!$BH$15:$BH$487)</f>
        <v>0</v>
      </c>
      <c r="AL33" s="643"/>
      <c r="AM33" s="165">
        <f>SUMIF('確定賃金内訳表'!$E$15:$E$487,"②の人員計",'確定賃金内訳表'!$BH$15:$BH$487)</f>
        <v>0</v>
      </c>
      <c r="AN33" s="633">
        <f>SUMIF('確定賃金内訳表'!$E$15:$E$487,"②の支払賃金計",'確定賃金内訳表'!$BH15:$BH$487)</f>
        <v>0</v>
      </c>
      <c r="AO33" s="634"/>
      <c r="AP33" s="634"/>
      <c r="AQ33" s="634"/>
      <c r="AR33" s="634"/>
      <c r="AS33" s="635"/>
      <c r="AT33" s="639">
        <f t="shared" si="1"/>
        <v>0</v>
      </c>
      <c r="AU33" s="639"/>
      <c r="AV33" s="639"/>
      <c r="AW33" s="642">
        <f t="shared" si="2"/>
        <v>0</v>
      </c>
      <c r="AX33" s="642"/>
      <c r="AY33" s="642"/>
      <c r="AZ33" s="642"/>
      <c r="BA33" s="642"/>
      <c r="BB33" s="642"/>
      <c r="BC33" s="642"/>
      <c r="BD33" s="639">
        <f>IF(SUMIF('確定賃金内訳表'!$E$15:$E$487,"歳以上",'確定賃金内訳表'!$BH15:$BH$487)=0,"",SUMIF('確定賃金内訳表'!$E$15:$E$487,"歳以上",'確定賃金内訳表'!$BH15:$BH$487))</f>
      </c>
      <c r="BE33" s="639"/>
      <c r="BF33" s="640">
        <f>IF(SUMIF('確定賃金内訳表'!$E$15:$E$487,"うち６４",'確定賃金内訳表'!$BH15:$BH$487)=0,"",SUMIF('確定賃金内訳表'!$E$15:$E$487,"うち６４",'確定賃金内訳表'!$BH15:$BH$487))</f>
      </c>
      <c r="BG33" s="640"/>
      <c r="BH33" s="640"/>
      <c r="BI33" s="640"/>
      <c r="BJ33" s="640"/>
      <c r="BK33" s="641"/>
    </row>
    <row r="34" spans="1:63" ht="11.25" customHeight="1">
      <c r="A34" s="162"/>
      <c r="B34" s="163">
        <v>3</v>
      </c>
      <c r="C34" s="163" t="s">
        <v>2</v>
      </c>
      <c r="D34" s="164">
        <f>SUMIF('確定賃金内訳表'!$E$15:$E$487,"③の人員計",'確定賃金内訳表'!$BL$15:$BL$487)</f>
        <v>0</v>
      </c>
      <c r="E34" s="629">
        <f>SUMIF('確定賃金内訳表'!$E$15:$E$487,"③の支払賃金計",'確定賃金内訳表'!$BL$15:$BL$487)</f>
        <v>0</v>
      </c>
      <c r="F34" s="630"/>
      <c r="G34" s="631"/>
      <c r="H34" s="632">
        <f>SUMIF('確定賃金内訳表'!$E$15:$E$487,"①の人員計",'確定賃金内訳表'!$BL$15:$BL$487)+SUMIF('確定賃金内訳表'!$E$15:$E$487,"②の人員計",'確定賃金内訳表'!$BL$15:$BL$487)</f>
        <v>0</v>
      </c>
      <c r="I34" s="628"/>
      <c r="J34" s="644">
        <f>SUMIF('確定賃金内訳表'!$E$15:$E$487,"①の支払賃金計",'確定賃金内訳表'!$BL$15:$BL$487)+SUMIF('確定賃金内訳表'!$E$15:$E$487,"②の支払賃金計",'確定賃金内訳表'!$BL$15:$BL$487)</f>
        <v>0</v>
      </c>
      <c r="K34" s="645"/>
      <c r="L34" s="645"/>
      <c r="M34" s="645"/>
      <c r="N34" s="645"/>
      <c r="O34" s="645"/>
      <c r="P34" s="645"/>
      <c r="Q34" s="646"/>
      <c r="R34" s="632">
        <f>SUMIF('確定賃金内訳表'!$E$15:$E$487,"④の人員計",'確定賃金内訳表'!$BL$15:$BL$487)</f>
        <v>0</v>
      </c>
      <c r="S34" s="628"/>
      <c r="T34" s="636">
        <f>SUMIF('確定賃金内訳表'!$E$31:$E$487,"④の支払賃金計",'確定賃金内訳表'!$BL$31:$BL$487)</f>
        <v>0</v>
      </c>
      <c r="U34" s="636"/>
      <c r="V34" s="636"/>
      <c r="W34" s="636"/>
      <c r="X34" s="637">
        <f t="shared" si="3"/>
        <v>0</v>
      </c>
      <c r="Y34" s="638"/>
      <c r="Z34" s="638"/>
      <c r="AA34" s="625">
        <f t="shared" si="0"/>
        <v>0</v>
      </c>
      <c r="AB34" s="625"/>
      <c r="AC34" s="625"/>
      <c r="AD34" s="625"/>
      <c r="AE34" s="625"/>
      <c r="AF34" s="625"/>
      <c r="AG34" s="626"/>
      <c r="AI34" s="627">
        <f>SUMIF('確定賃金内訳表'!$E$15:$E$487,"③の人員計",'確定賃金内訳表'!$BL$15:$BL$487)</f>
        <v>0</v>
      </c>
      <c r="AJ34" s="628"/>
      <c r="AK34" s="633">
        <f>SUMIF('確定賃金内訳表'!$E$15:$E$487,"③の支払賃金計",'確定賃金内訳表'!$BL$15:$BL$487)</f>
        <v>0</v>
      </c>
      <c r="AL34" s="643"/>
      <c r="AM34" s="165">
        <f>SUMIF('確定賃金内訳表'!$E$15:$E$487,"②の人員計",'確定賃金内訳表'!$BL$15:$BL$487)</f>
        <v>0</v>
      </c>
      <c r="AN34" s="633">
        <f>SUMIF('確定賃金内訳表'!$E$15:$E$487,"②の支払賃金計",'確定賃金内訳表'!$BL$15:$BL$487)</f>
        <v>0</v>
      </c>
      <c r="AO34" s="634"/>
      <c r="AP34" s="634"/>
      <c r="AQ34" s="634"/>
      <c r="AR34" s="634"/>
      <c r="AS34" s="635"/>
      <c r="AT34" s="639">
        <f t="shared" si="1"/>
        <v>0</v>
      </c>
      <c r="AU34" s="639"/>
      <c r="AV34" s="639"/>
      <c r="AW34" s="642">
        <f t="shared" si="2"/>
        <v>0</v>
      </c>
      <c r="AX34" s="642"/>
      <c r="AY34" s="642"/>
      <c r="AZ34" s="642"/>
      <c r="BA34" s="642"/>
      <c r="BB34" s="642"/>
      <c r="BC34" s="642"/>
      <c r="BD34" s="639">
        <f>IF(SUMIF('確定賃金内訳表'!$E$15:$E$487,"歳以上",'確定賃金内訳表'!$BL$15:$BL$487)=0,"",SUMIF('確定賃金内訳表'!$E$15:$E$487,"歳以上",'確定賃金内訳表'!$BL$15:$BL$487))</f>
      </c>
      <c r="BE34" s="639"/>
      <c r="BF34" s="640">
        <f>IF(SUMIF('確定賃金内訳表'!$E$15:$E$487,"うち６４",'確定賃金内訳表'!$BL$15:$BL$487)=0,"",SUMIF('確定賃金内訳表'!$E$15:$E$487,"うち６４",'確定賃金内訳表'!$BL$15:$BL$487))</f>
      </c>
      <c r="BG34" s="640"/>
      <c r="BH34" s="640"/>
      <c r="BI34" s="640"/>
      <c r="BJ34" s="640"/>
      <c r="BK34" s="641"/>
    </row>
    <row r="35" spans="1:63" ht="11.25" customHeight="1">
      <c r="A35" s="558" t="str">
        <f>'確定賃金内訳表'!BP11&amp;'確定賃金内訳表'!BR11&amp;'確定賃金内訳表'!BS11</f>
        <v>賞与（）</v>
      </c>
      <c r="B35" s="559"/>
      <c r="C35" s="163" t="s">
        <v>2</v>
      </c>
      <c r="D35" s="164"/>
      <c r="E35" s="629">
        <f>SUMIF('確定賃金内訳表'!$E$15:$E$487,"③の支払賃金計",'確定賃金内訳表'!$BP$15:$BP$487)</f>
        <v>0</v>
      </c>
      <c r="F35" s="630"/>
      <c r="G35" s="631"/>
      <c r="H35" s="632"/>
      <c r="I35" s="628"/>
      <c r="J35" s="636">
        <f>SUMIF('確定賃金内訳表'!$E$15:$E$487,"①の支払賃金計",'確定賃金内訳表'!$BP$15:$BP$487)+SUMIF('確定賃金内訳表'!$E$15:$E$487,"②の支払賃金計",'確定賃金内訳表'!$BP$15:$BP$487)</f>
        <v>0</v>
      </c>
      <c r="K35" s="636"/>
      <c r="L35" s="636"/>
      <c r="M35" s="636"/>
      <c r="N35" s="636"/>
      <c r="O35" s="636"/>
      <c r="P35" s="636"/>
      <c r="Q35" s="636"/>
      <c r="R35" s="632"/>
      <c r="S35" s="628"/>
      <c r="T35" s="636">
        <f>SUMIF('確定賃金内訳表'!$E$31:$E$487,"④の支払賃金計",'確定賃金内訳表'!$BP$31:$BP$487)</f>
        <v>0</v>
      </c>
      <c r="U35" s="636"/>
      <c r="V35" s="636"/>
      <c r="W35" s="636"/>
      <c r="X35" s="637"/>
      <c r="Y35" s="638"/>
      <c r="Z35" s="638"/>
      <c r="AA35" s="625">
        <f t="shared" si="0"/>
        <v>0</v>
      </c>
      <c r="AB35" s="625"/>
      <c r="AC35" s="625"/>
      <c r="AD35" s="625"/>
      <c r="AE35" s="625"/>
      <c r="AF35" s="625"/>
      <c r="AG35" s="626"/>
      <c r="AI35" s="650"/>
      <c r="AJ35" s="651"/>
      <c r="AK35" s="633">
        <f>SUMIF('確定賃金内訳表'!$E$15:$E$487,"③の支払賃金計",'確定賃金内訳表'!$BP$15:$BP$487)</f>
        <v>0</v>
      </c>
      <c r="AL35" s="643"/>
      <c r="AM35" s="165"/>
      <c r="AN35" s="633">
        <f>SUMIF('確定賃金内訳表'!$E$15:$E$487,"②の支払賃金計",'確定賃金内訳表'!$BP$15:$BP$487)</f>
        <v>0</v>
      </c>
      <c r="AO35" s="634"/>
      <c r="AP35" s="634"/>
      <c r="AQ35" s="634"/>
      <c r="AR35" s="634"/>
      <c r="AS35" s="635"/>
      <c r="AT35" s="639"/>
      <c r="AU35" s="639"/>
      <c r="AV35" s="639"/>
      <c r="AW35" s="642">
        <f t="shared" si="2"/>
        <v>0</v>
      </c>
      <c r="AX35" s="642"/>
      <c r="AY35" s="642"/>
      <c r="AZ35" s="642"/>
      <c r="BA35" s="642"/>
      <c r="BB35" s="642"/>
      <c r="BC35" s="642"/>
      <c r="BD35" s="639"/>
      <c r="BE35" s="639"/>
      <c r="BF35" s="640">
        <f>IF(SUMIF('確定賃金内訳表'!$E$15:$E$487,"うち６４",'確定賃金内訳表'!$BP$15:$BP$487)=0,"",SUMIF('確定賃金内訳表'!$E$15:$E$487,"うち６４",'確定賃金内訳表'!$BP$15:$BP$487))</f>
      </c>
      <c r="BG35" s="640"/>
      <c r="BH35" s="640"/>
      <c r="BI35" s="640"/>
      <c r="BJ35" s="640"/>
      <c r="BK35" s="641"/>
    </row>
    <row r="36" spans="1:64" ht="11.25" customHeight="1">
      <c r="A36" s="558" t="str">
        <f>'確定賃金内訳表'!BT11&amp;'確定賃金内訳表'!BV11&amp;'確定賃金内訳表'!BW11</f>
        <v>賞与（）</v>
      </c>
      <c r="B36" s="559"/>
      <c r="C36" s="163" t="s">
        <v>2</v>
      </c>
      <c r="D36" s="164"/>
      <c r="E36" s="629">
        <f>SUMIF('確定賃金内訳表'!$E$15:$E$487,"③の支払賃金計",'確定賃金内訳表'!$BT$15:$BT$487)</f>
        <v>0</v>
      </c>
      <c r="F36" s="630"/>
      <c r="G36" s="631"/>
      <c r="H36" s="632"/>
      <c r="I36" s="628"/>
      <c r="J36" s="636">
        <f>SUMIF('確定賃金内訳表'!$E$15:$E$487,"①の支払賃金計",'確定賃金内訳表'!$BT$15:$BT$487)+SUMIF('確定賃金内訳表'!$E$15:$E$487,"②の支払賃金計",'確定賃金内訳表'!$BT$15:$BT$487)</f>
        <v>0</v>
      </c>
      <c r="K36" s="636"/>
      <c r="L36" s="636"/>
      <c r="M36" s="636"/>
      <c r="N36" s="636"/>
      <c r="O36" s="636"/>
      <c r="P36" s="636"/>
      <c r="Q36" s="636"/>
      <c r="R36" s="632"/>
      <c r="S36" s="628"/>
      <c r="T36" s="636">
        <f>SUMIF('確定賃金内訳表'!$E$31:$E$487,"④の支払賃金計",'確定賃金内訳表'!$BT$31:$BT$487)</f>
        <v>0</v>
      </c>
      <c r="U36" s="636"/>
      <c r="V36" s="636"/>
      <c r="W36" s="636"/>
      <c r="X36" s="637"/>
      <c r="Y36" s="638"/>
      <c r="Z36" s="638"/>
      <c r="AA36" s="625">
        <f t="shared" si="0"/>
        <v>0</v>
      </c>
      <c r="AB36" s="625"/>
      <c r="AC36" s="625"/>
      <c r="AD36" s="625"/>
      <c r="AE36" s="625"/>
      <c r="AF36" s="625"/>
      <c r="AG36" s="626"/>
      <c r="AI36" s="650"/>
      <c r="AJ36" s="651"/>
      <c r="AK36" s="633">
        <f>SUMIF('確定賃金内訳表'!$E$15:$E$487,"③の支払賃金計",'確定賃金内訳表'!$BT$15:$BT$487)</f>
        <v>0</v>
      </c>
      <c r="AL36" s="643"/>
      <c r="AM36" s="165"/>
      <c r="AN36" s="633">
        <f>SUMIF('確定賃金内訳表'!$E$15:$E$487,"②の支払賃金計",'確定賃金内訳表'!$BT$15:$BT$487)</f>
        <v>0</v>
      </c>
      <c r="AO36" s="634"/>
      <c r="AP36" s="634"/>
      <c r="AQ36" s="634"/>
      <c r="AR36" s="634"/>
      <c r="AS36" s="635"/>
      <c r="AT36" s="639"/>
      <c r="AU36" s="639"/>
      <c r="AV36" s="639"/>
      <c r="AW36" s="642">
        <f t="shared" si="2"/>
        <v>0</v>
      </c>
      <c r="AX36" s="642"/>
      <c r="AY36" s="642"/>
      <c r="AZ36" s="642"/>
      <c r="BA36" s="642"/>
      <c r="BB36" s="642"/>
      <c r="BC36" s="642"/>
      <c r="BD36" s="639"/>
      <c r="BE36" s="639"/>
      <c r="BF36" s="640">
        <f>IF(SUMIF('確定賃金内訳表'!$E$15:$E$487,"うち６４",'確定賃金内訳表'!$BT$15:$BT$487)=0,"",SUMIF('確定賃金内訳表'!$E$15:$E$487,"うち６４",'確定賃金内訳表'!$BT$15:$BT$487))</f>
      </c>
      <c r="BG36" s="640"/>
      <c r="BH36" s="640"/>
      <c r="BI36" s="640"/>
      <c r="BJ36" s="640"/>
      <c r="BK36" s="641"/>
      <c r="BL36" s="102"/>
    </row>
    <row r="37" spans="1:64" ht="11.25" customHeight="1">
      <c r="A37" s="558" t="str">
        <f>'確定賃金内訳表'!BX11&amp;'確定賃金内訳表'!BZ11&amp;'確定賃金内訳表'!CA11</f>
        <v>賞与（）</v>
      </c>
      <c r="B37" s="559"/>
      <c r="C37" s="163" t="s">
        <v>2</v>
      </c>
      <c r="D37" s="164"/>
      <c r="E37" s="644">
        <f>SUMIF('確定賃金内訳表'!$E$15:$E$487,"③の支払賃金計",'確定賃金内訳表'!$BX$15:$BX$487)</f>
        <v>0</v>
      </c>
      <c r="F37" s="645"/>
      <c r="G37" s="646"/>
      <c r="H37" s="632"/>
      <c r="I37" s="628"/>
      <c r="J37" s="636">
        <f>SUMIF('確定賃金内訳表'!$E$15:$E$487,"①の支払賃金計",'確定賃金内訳表'!$BX$15:$BX$487)+SUMIF('確定賃金内訳表'!$E$15:$E$487,"②の支払賃金計",'確定賃金内訳表'!$BX$15:$BX$487)</f>
        <v>0</v>
      </c>
      <c r="K37" s="636"/>
      <c r="L37" s="636"/>
      <c r="M37" s="636"/>
      <c r="N37" s="636"/>
      <c r="O37" s="636"/>
      <c r="P37" s="636"/>
      <c r="Q37" s="636"/>
      <c r="R37" s="632"/>
      <c r="S37" s="628"/>
      <c r="T37" s="636">
        <f>SUMIF('確定賃金内訳表'!$E$31:$E$487,"④の支払賃金計",'確定賃金内訳表'!$BX$31:$BX$487)</f>
        <v>0</v>
      </c>
      <c r="U37" s="636"/>
      <c r="V37" s="636"/>
      <c r="W37" s="636"/>
      <c r="X37" s="637"/>
      <c r="Y37" s="638"/>
      <c r="Z37" s="638"/>
      <c r="AA37" s="625">
        <f t="shared" si="0"/>
        <v>0</v>
      </c>
      <c r="AB37" s="625"/>
      <c r="AC37" s="625"/>
      <c r="AD37" s="625"/>
      <c r="AE37" s="625"/>
      <c r="AF37" s="625"/>
      <c r="AG37" s="626"/>
      <c r="AI37" s="657"/>
      <c r="AJ37" s="639"/>
      <c r="AK37" s="633">
        <f>SUMIF('確定賃金内訳表'!$E$15:$E$487,"③の支払賃金計",'確定賃金内訳表'!$BX$15:$BX$487)</f>
        <v>0</v>
      </c>
      <c r="AL37" s="643"/>
      <c r="AM37" s="165"/>
      <c r="AN37" s="633">
        <f>SUMIF('確定賃金内訳表'!$E$15:$E$487,"②の支払賃金計",'確定賃金内訳表'!$BX$15:$BX$487)</f>
        <v>0</v>
      </c>
      <c r="AO37" s="634"/>
      <c r="AP37" s="634"/>
      <c r="AQ37" s="634"/>
      <c r="AR37" s="634"/>
      <c r="AS37" s="635"/>
      <c r="AT37" s="639"/>
      <c r="AU37" s="639"/>
      <c r="AV37" s="639"/>
      <c r="AW37" s="642">
        <f t="shared" si="2"/>
        <v>0</v>
      </c>
      <c r="AX37" s="642"/>
      <c r="AY37" s="642"/>
      <c r="AZ37" s="642"/>
      <c r="BA37" s="642"/>
      <c r="BB37" s="642"/>
      <c r="BC37" s="642"/>
      <c r="BD37" s="639"/>
      <c r="BE37" s="639"/>
      <c r="BF37" s="640">
        <f>IF(SUMIF('確定賃金内訳表'!$E$15:$E$487,"うち６４",'確定賃金内訳表'!$BX$15:$BX$487)=0,"",SUMIF('確定賃金内訳表'!$E$15:$E$487,"うち６４",'確定賃金内訳表'!$BX$15:$BX$487))</f>
      </c>
      <c r="BG37" s="640"/>
      <c r="BH37" s="640"/>
      <c r="BI37" s="640"/>
      <c r="BJ37" s="640"/>
      <c r="BK37" s="641"/>
      <c r="BL37" s="102"/>
    </row>
    <row r="38" spans="1:64" ht="4.5" customHeight="1">
      <c r="A38" s="676" t="s">
        <v>87</v>
      </c>
      <c r="B38" s="677"/>
      <c r="C38" s="677"/>
      <c r="D38" s="680"/>
      <c r="E38" s="668">
        <f>SUM(E23:G37)</f>
        <v>0</v>
      </c>
      <c r="F38" s="683"/>
      <c r="G38" s="669"/>
      <c r="H38" s="686"/>
      <c r="I38" s="686"/>
      <c r="J38" s="668">
        <f>SUM(J23:Q37)</f>
        <v>0</v>
      </c>
      <c r="K38" s="683"/>
      <c r="L38" s="683"/>
      <c r="M38" s="683"/>
      <c r="N38" s="683"/>
      <c r="O38" s="683"/>
      <c r="P38" s="683"/>
      <c r="Q38" s="669"/>
      <c r="R38" s="686"/>
      <c r="S38" s="686"/>
      <c r="T38" s="668">
        <f>SUM(T23:W37)</f>
        <v>0</v>
      </c>
      <c r="U38" s="689"/>
      <c r="V38" s="683"/>
      <c r="W38" s="669"/>
      <c r="X38" s="690" t="s">
        <v>88</v>
      </c>
      <c r="Y38" s="691"/>
      <c r="Z38" s="692"/>
      <c r="AA38" s="655" t="s">
        <v>89</v>
      </c>
      <c r="AB38" s="658">
        <f>SUM(AA23:AG37)</f>
        <v>0</v>
      </c>
      <c r="AC38" s="658"/>
      <c r="AD38" s="658"/>
      <c r="AE38" s="658"/>
      <c r="AF38" s="658"/>
      <c r="AG38" s="660" t="s">
        <v>86</v>
      </c>
      <c r="AI38" s="662"/>
      <c r="AJ38" s="663"/>
      <c r="AK38" s="668">
        <f>SUM(AK23:AL37)</f>
        <v>0</v>
      </c>
      <c r="AL38" s="669"/>
      <c r="AM38" s="732"/>
      <c r="AN38" s="668">
        <f>SUM(AN23:AS37)</f>
        <v>0</v>
      </c>
      <c r="AO38" s="689"/>
      <c r="AP38" s="689"/>
      <c r="AQ38" s="689"/>
      <c r="AR38" s="689"/>
      <c r="AS38" s="720"/>
      <c r="AT38" s="690" t="s">
        <v>90</v>
      </c>
      <c r="AU38" s="691"/>
      <c r="AV38" s="692"/>
      <c r="AW38" s="655" t="s">
        <v>91</v>
      </c>
      <c r="AX38" s="737">
        <f>SUM(AW23:BC37)</f>
        <v>0</v>
      </c>
      <c r="AY38" s="738"/>
      <c r="AZ38" s="738"/>
      <c r="BA38" s="738"/>
      <c r="BB38" s="738"/>
      <c r="BC38" s="710" t="s">
        <v>86</v>
      </c>
      <c r="BD38" s="741" t="s">
        <v>92</v>
      </c>
      <c r="BE38" s="742"/>
      <c r="BF38" s="655" t="s">
        <v>93</v>
      </c>
      <c r="BG38" s="652">
        <f>IF(SUM(BF23:BK37)=0,"",SUM(BF23:BK37))</f>
      </c>
      <c r="BH38" s="653"/>
      <c r="BI38" s="653"/>
      <c r="BJ38" s="653"/>
      <c r="BK38" s="674" t="s">
        <v>86</v>
      </c>
      <c r="BL38" s="167"/>
    </row>
    <row r="39" spans="1:64" ht="9.75" customHeight="1">
      <c r="A39" s="676"/>
      <c r="B39" s="677"/>
      <c r="C39" s="677"/>
      <c r="D39" s="681"/>
      <c r="E39" s="670"/>
      <c r="F39" s="684"/>
      <c r="G39" s="671"/>
      <c r="H39" s="687"/>
      <c r="I39" s="687"/>
      <c r="J39" s="670"/>
      <c r="K39" s="684"/>
      <c r="L39" s="684"/>
      <c r="M39" s="684"/>
      <c r="N39" s="684"/>
      <c r="O39" s="684"/>
      <c r="P39" s="684"/>
      <c r="Q39" s="671"/>
      <c r="R39" s="687"/>
      <c r="S39" s="687"/>
      <c r="T39" s="670"/>
      <c r="U39" s="684"/>
      <c r="V39" s="684"/>
      <c r="W39" s="671"/>
      <c r="X39" s="693"/>
      <c r="Y39" s="694"/>
      <c r="Z39" s="695"/>
      <c r="AA39" s="656"/>
      <c r="AB39" s="659"/>
      <c r="AC39" s="659"/>
      <c r="AD39" s="659"/>
      <c r="AE39" s="659"/>
      <c r="AF39" s="659"/>
      <c r="AG39" s="661"/>
      <c r="AI39" s="664"/>
      <c r="AJ39" s="665"/>
      <c r="AK39" s="670"/>
      <c r="AL39" s="671"/>
      <c r="AM39" s="733"/>
      <c r="AN39" s="721"/>
      <c r="AO39" s="722"/>
      <c r="AP39" s="722"/>
      <c r="AQ39" s="722"/>
      <c r="AR39" s="722"/>
      <c r="AS39" s="723"/>
      <c r="AT39" s="693"/>
      <c r="AU39" s="694"/>
      <c r="AV39" s="695"/>
      <c r="AW39" s="656"/>
      <c r="AX39" s="739"/>
      <c r="AY39" s="739"/>
      <c r="AZ39" s="739"/>
      <c r="BA39" s="739"/>
      <c r="BB39" s="739"/>
      <c r="BC39" s="740"/>
      <c r="BD39" s="743"/>
      <c r="BE39" s="744"/>
      <c r="BF39" s="656"/>
      <c r="BG39" s="654"/>
      <c r="BH39" s="654"/>
      <c r="BI39" s="654"/>
      <c r="BJ39" s="654"/>
      <c r="BK39" s="702"/>
      <c r="BL39" s="167"/>
    </row>
    <row r="40" spans="1:64" ht="4.5" customHeight="1">
      <c r="A40" s="676"/>
      <c r="B40" s="677"/>
      <c r="C40" s="677"/>
      <c r="D40" s="681"/>
      <c r="E40" s="670"/>
      <c r="F40" s="684"/>
      <c r="G40" s="671"/>
      <c r="H40" s="687"/>
      <c r="I40" s="687"/>
      <c r="J40" s="670"/>
      <c r="K40" s="684"/>
      <c r="L40" s="684"/>
      <c r="M40" s="684"/>
      <c r="N40" s="684"/>
      <c r="O40" s="684"/>
      <c r="P40" s="684"/>
      <c r="Q40" s="671"/>
      <c r="R40" s="687"/>
      <c r="S40" s="687"/>
      <c r="T40" s="670"/>
      <c r="U40" s="684"/>
      <c r="V40" s="684"/>
      <c r="W40" s="671"/>
      <c r="X40" s="693"/>
      <c r="Y40" s="694"/>
      <c r="Z40" s="695"/>
      <c r="AA40" s="655" t="s">
        <v>94</v>
      </c>
      <c r="AB40" s="704">
        <f>ROUNDDOWN(AB38,-3)/1000</f>
        <v>0</v>
      </c>
      <c r="AC40" s="704"/>
      <c r="AD40" s="704"/>
      <c r="AE40" s="704"/>
      <c r="AF40" s="704"/>
      <c r="AG40" s="706" t="s">
        <v>64</v>
      </c>
      <c r="AI40" s="664"/>
      <c r="AJ40" s="665"/>
      <c r="AK40" s="670"/>
      <c r="AL40" s="671"/>
      <c r="AM40" s="733"/>
      <c r="AN40" s="721"/>
      <c r="AO40" s="722"/>
      <c r="AP40" s="722"/>
      <c r="AQ40" s="722"/>
      <c r="AR40" s="722"/>
      <c r="AS40" s="723"/>
      <c r="AT40" s="693"/>
      <c r="AU40" s="694"/>
      <c r="AV40" s="695"/>
      <c r="AW40" s="655" t="s">
        <v>95</v>
      </c>
      <c r="AX40" s="708">
        <f>ROUNDDOWN(AX38,-3)/1000</f>
        <v>0</v>
      </c>
      <c r="AY40" s="708"/>
      <c r="AZ40" s="708"/>
      <c r="BA40" s="708"/>
      <c r="BB40" s="708"/>
      <c r="BC40" s="710" t="s">
        <v>64</v>
      </c>
      <c r="BD40" s="743"/>
      <c r="BE40" s="744"/>
      <c r="BF40" s="655" t="s">
        <v>96</v>
      </c>
      <c r="BG40" s="712">
        <f>IF(BG38="","",ROUNDDOWN(BG38,-3)/1000)</f>
      </c>
      <c r="BH40" s="712"/>
      <c r="BI40" s="712"/>
      <c r="BJ40" s="712"/>
      <c r="BK40" s="674" t="s">
        <v>64</v>
      </c>
      <c r="BL40" s="102"/>
    </row>
    <row r="41" spans="1:64" ht="9.75" customHeight="1">
      <c r="A41" s="678"/>
      <c r="B41" s="679"/>
      <c r="C41" s="679"/>
      <c r="D41" s="682"/>
      <c r="E41" s="672"/>
      <c r="F41" s="685"/>
      <c r="G41" s="673"/>
      <c r="H41" s="688"/>
      <c r="I41" s="688"/>
      <c r="J41" s="672"/>
      <c r="K41" s="685"/>
      <c r="L41" s="685"/>
      <c r="M41" s="685"/>
      <c r="N41" s="685"/>
      <c r="O41" s="685"/>
      <c r="P41" s="685"/>
      <c r="Q41" s="673"/>
      <c r="R41" s="688"/>
      <c r="S41" s="688"/>
      <c r="T41" s="672"/>
      <c r="U41" s="685"/>
      <c r="V41" s="685"/>
      <c r="W41" s="673"/>
      <c r="X41" s="717">
        <f>IF(SUM(X23:Z34)=0,0,MAX(ROUNDDOWN(SUM(X23:Z34)/12,0),1))</f>
        <v>0</v>
      </c>
      <c r="Y41" s="718"/>
      <c r="Z41" s="719"/>
      <c r="AA41" s="703"/>
      <c r="AB41" s="705"/>
      <c r="AC41" s="705"/>
      <c r="AD41" s="705"/>
      <c r="AE41" s="705"/>
      <c r="AF41" s="705"/>
      <c r="AG41" s="707"/>
      <c r="AI41" s="666"/>
      <c r="AJ41" s="667"/>
      <c r="AK41" s="672"/>
      <c r="AL41" s="673"/>
      <c r="AM41" s="734"/>
      <c r="AN41" s="724"/>
      <c r="AO41" s="725"/>
      <c r="AP41" s="725"/>
      <c r="AQ41" s="725"/>
      <c r="AR41" s="725"/>
      <c r="AS41" s="726"/>
      <c r="AT41" s="717">
        <f>IF(SUM(AT23:AV34)=0,0,MAX(ROUNDDOWN(SUM(AT23:AV34)/12,0),1))</f>
        <v>0</v>
      </c>
      <c r="AU41" s="718"/>
      <c r="AV41" s="719"/>
      <c r="AW41" s="703"/>
      <c r="AX41" s="709"/>
      <c r="AY41" s="709"/>
      <c r="AZ41" s="709"/>
      <c r="BA41" s="709"/>
      <c r="BB41" s="709"/>
      <c r="BC41" s="711"/>
      <c r="BD41" s="747">
        <f>IF(SUM(BD23:BE34)=0,"",MAX(ROUNDDOWN(SUM(BD23:BE34)/12,0),1))</f>
      </c>
      <c r="BE41" s="748"/>
      <c r="BF41" s="703"/>
      <c r="BG41" s="713"/>
      <c r="BH41" s="713"/>
      <c r="BI41" s="713"/>
      <c r="BJ41" s="713"/>
      <c r="BK41" s="675"/>
      <c r="BL41" s="102"/>
    </row>
    <row r="42" spans="1:33" ht="4.5" customHeight="1">
      <c r="A42" s="166"/>
      <c r="B42" s="166"/>
      <c r="C42" s="168"/>
      <c r="D42" s="102"/>
      <c r="E42" s="169"/>
      <c r="F42" s="169"/>
      <c r="G42" s="169"/>
      <c r="H42" s="169"/>
      <c r="I42" s="169"/>
      <c r="J42" s="169"/>
      <c r="K42" s="169"/>
      <c r="L42" s="169"/>
      <c r="M42" s="169"/>
      <c r="N42" s="169"/>
      <c r="O42" s="169"/>
      <c r="P42" s="169"/>
      <c r="Q42" s="169"/>
      <c r="R42" s="169"/>
      <c r="S42" s="169"/>
      <c r="T42" s="169"/>
      <c r="U42" s="169"/>
      <c r="V42" s="169"/>
      <c r="W42" s="169"/>
      <c r="X42" s="170"/>
      <c r="Y42" s="169"/>
      <c r="Z42" s="169"/>
      <c r="AA42" s="169"/>
      <c r="AB42" s="169"/>
      <c r="AC42" s="169"/>
      <c r="AD42" s="169"/>
      <c r="AE42" s="169"/>
      <c r="AF42" s="169"/>
      <c r="AG42" s="169"/>
    </row>
    <row r="43" spans="1:63" ht="6" customHeight="1">
      <c r="A43" s="594">
        <v>8</v>
      </c>
      <c r="B43" s="594"/>
      <c r="C43" s="594"/>
      <c r="D43" s="751"/>
      <c r="E43" s="751"/>
      <c r="F43" s="751"/>
      <c r="G43" s="751"/>
      <c r="H43" s="756" t="s">
        <v>5</v>
      </c>
      <c r="I43" s="756"/>
      <c r="J43" s="756"/>
      <c r="K43" s="756"/>
      <c r="L43" s="756"/>
      <c r="M43" s="756"/>
      <c r="N43" s="756"/>
      <c r="O43" s="756"/>
      <c r="P43" s="756"/>
      <c r="Q43" s="756"/>
      <c r="R43" s="757" t="s">
        <v>97</v>
      </c>
      <c r="S43" s="757"/>
      <c r="T43" s="757"/>
      <c r="U43" s="757"/>
      <c r="V43" s="757"/>
      <c r="W43" s="758"/>
      <c r="X43" s="171" t="s">
        <v>98</v>
      </c>
      <c r="Y43" s="172"/>
      <c r="Z43" s="173" t="s">
        <v>85</v>
      </c>
      <c r="AA43" s="171" t="s">
        <v>99</v>
      </c>
      <c r="AB43" s="174"/>
      <c r="AC43" s="174"/>
      <c r="AD43" s="174"/>
      <c r="AE43" s="174"/>
      <c r="AF43" s="174"/>
      <c r="AG43" s="175" t="s">
        <v>64</v>
      </c>
      <c r="AM43" s="176"/>
      <c r="AN43" s="124"/>
      <c r="AO43" s="124"/>
      <c r="AP43" s="124"/>
      <c r="AQ43" s="124"/>
      <c r="AR43" s="124"/>
      <c r="AS43" s="134"/>
      <c r="AT43" s="177" t="s">
        <v>100</v>
      </c>
      <c r="AU43" s="178"/>
      <c r="AV43" s="179" t="s">
        <v>85</v>
      </c>
      <c r="AW43" s="177" t="s">
        <v>101</v>
      </c>
      <c r="AX43" s="178"/>
      <c r="AY43" s="178"/>
      <c r="AZ43" s="178"/>
      <c r="BA43" s="178"/>
      <c r="BB43" s="178"/>
      <c r="BC43" s="180" t="s">
        <v>64</v>
      </c>
      <c r="BD43" s="177" t="s">
        <v>102</v>
      </c>
      <c r="BE43" s="181" t="s">
        <v>85</v>
      </c>
      <c r="BF43" s="177" t="s">
        <v>103</v>
      </c>
      <c r="BG43" s="178"/>
      <c r="BH43" s="178"/>
      <c r="BI43" s="178"/>
      <c r="BJ43" s="182"/>
      <c r="BK43" s="180" t="s">
        <v>64</v>
      </c>
    </row>
    <row r="44" spans="1:63" ht="11.25" customHeight="1">
      <c r="A44" s="594"/>
      <c r="B44" s="594"/>
      <c r="C44" s="594"/>
      <c r="D44" s="751"/>
      <c r="E44" s="751"/>
      <c r="F44" s="751"/>
      <c r="G44" s="751"/>
      <c r="H44" s="756"/>
      <c r="I44" s="756"/>
      <c r="J44" s="756"/>
      <c r="K44" s="756"/>
      <c r="L44" s="756"/>
      <c r="M44" s="756"/>
      <c r="N44" s="756"/>
      <c r="O44" s="756"/>
      <c r="P44" s="756"/>
      <c r="Q44" s="756"/>
      <c r="R44" s="757"/>
      <c r="S44" s="757"/>
      <c r="T44" s="757"/>
      <c r="U44" s="757"/>
      <c r="V44" s="757"/>
      <c r="W44" s="758"/>
      <c r="X44" s="714">
        <f>X41</f>
        <v>0</v>
      </c>
      <c r="Y44" s="715"/>
      <c r="Z44" s="716"/>
      <c r="AA44" s="730">
        <f>AB40</f>
        <v>0</v>
      </c>
      <c r="AB44" s="713"/>
      <c r="AC44" s="713"/>
      <c r="AD44" s="713"/>
      <c r="AE44" s="713"/>
      <c r="AF44" s="713"/>
      <c r="AG44" s="183"/>
      <c r="AM44" s="157"/>
      <c r="AN44" s="117"/>
      <c r="AO44" s="184" t="s">
        <v>69</v>
      </c>
      <c r="AP44" s="731"/>
      <c r="AQ44" s="731"/>
      <c r="AR44" s="184" t="s">
        <v>2</v>
      </c>
      <c r="AS44" s="149"/>
      <c r="AT44" s="727">
        <f>AT41</f>
        <v>0</v>
      </c>
      <c r="AU44" s="728"/>
      <c r="AV44" s="729"/>
      <c r="AW44" s="749">
        <f>AX40</f>
        <v>0</v>
      </c>
      <c r="AX44" s="709"/>
      <c r="AY44" s="709"/>
      <c r="AZ44" s="709"/>
      <c r="BA44" s="709"/>
      <c r="BB44" s="750"/>
      <c r="BC44" s="185"/>
      <c r="BD44" s="745"/>
      <c r="BE44" s="746"/>
      <c r="BF44" s="735">
        <f>BG40</f>
      </c>
      <c r="BG44" s="713"/>
      <c r="BH44" s="713"/>
      <c r="BI44" s="713"/>
      <c r="BJ44" s="736"/>
      <c r="BK44" s="186"/>
    </row>
    <row r="45" spans="1:63" ht="6" customHeight="1">
      <c r="A45" s="594"/>
      <c r="B45" s="594"/>
      <c r="C45" s="594"/>
      <c r="D45" s="751"/>
      <c r="E45" s="751"/>
      <c r="F45" s="751"/>
      <c r="G45" s="751"/>
      <c r="H45" s="759"/>
      <c r="I45" s="760"/>
      <c r="J45" s="760"/>
      <c r="K45" s="752" t="s">
        <v>69</v>
      </c>
      <c r="L45" s="752"/>
      <c r="M45" s="752"/>
      <c r="N45" s="752"/>
      <c r="O45" s="753" t="s">
        <v>2</v>
      </c>
      <c r="P45" s="753"/>
      <c r="Q45" s="754"/>
      <c r="R45" s="756" t="s">
        <v>6</v>
      </c>
      <c r="S45" s="756"/>
      <c r="T45" s="756"/>
      <c r="U45" s="756"/>
      <c r="V45" s="756"/>
      <c r="W45" s="492"/>
      <c r="X45" s="696"/>
      <c r="Y45" s="697"/>
      <c r="Z45" s="698"/>
      <c r="AA45" s="187"/>
      <c r="AB45" s="188"/>
      <c r="AC45" s="188"/>
      <c r="AD45" s="188"/>
      <c r="AE45" s="188"/>
      <c r="AF45" s="188"/>
      <c r="AG45" s="180" t="s">
        <v>64</v>
      </c>
      <c r="AM45" s="759"/>
      <c r="AN45" s="760"/>
      <c r="AO45" s="760"/>
      <c r="AP45" s="760"/>
      <c r="AQ45" s="760"/>
      <c r="AR45" s="760"/>
      <c r="AS45" s="760"/>
      <c r="AT45" s="861"/>
      <c r="AU45" s="862"/>
      <c r="AV45" s="863"/>
      <c r="AW45" s="189"/>
      <c r="AX45" s="178"/>
      <c r="AY45" s="178"/>
      <c r="AZ45" s="178"/>
      <c r="BA45" s="178"/>
      <c r="BB45" s="178"/>
      <c r="BC45" s="180" t="s">
        <v>64</v>
      </c>
      <c r="BD45" s="857"/>
      <c r="BE45" s="858"/>
      <c r="BF45" s="189"/>
      <c r="BG45" s="178"/>
      <c r="BH45" s="178"/>
      <c r="BI45" s="178"/>
      <c r="BJ45" s="182"/>
      <c r="BK45" s="180" t="s">
        <v>64</v>
      </c>
    </row>
    <row r="46" spans="1:63" ht="11.25" customHeight="1">
      <c r="A46" s="594"/>
      <c r="B46" s="594"/>
      <c r="C46" s="594"/>
      <c r="D46" s="751"/>
      <c r="E46" s="751"/>
      <c r="F46" s="751"/>
      <c r="G46" s="751"/>
      <c r="H46" s="761"/>
      <c r="I46" s="762"/>
      <c r="J46" s="762"/>
      <c r="K46" s="731"/>
      <c r="L46" s="731"/>
      <c r="M46" s="731"/>
      <c r="N46" s="731"/>
      <c r="O46" s="593"/>
      <c r="P46" s="593"/>
      <c r="Q46" s="755"/>
      <c r="R46" s="756"/>
      <c r="S46" s="756"/>
      <c r="T46" s="756"/>
      <c r="U46" s="756"/>
      <c r="V46" s="756"/>
      <c r="W46" s="492"/>
      <c r="X46" s="699"/>
      <c r="Y46" s="700"/>
      <c r="Z46" s="701"/>
      <c r="AA46" s="190"/>
      <c r="AB46" s="191"/>
      <c r="AC46" s="191"/>
      <c r="AD46" s="191"/>
      <c r="AE46" s="191"/>
      <c r="AF46" s="191"/>
      <c r="AG46" s="192"/>
      <c r="AM46" s="761"/>
      <c r="AN46" s="762"/>
      <c r="AO46" s="762"/>
      <c r="AP46" s="762"/>
      <c r="AQ46" s="762"/>
      <c r="AR46" s="762"/>
      <c r="AS46" s="762"/>
      <c r="AT46" s="864"/>
      <c r="AU46" s="865"/>
      <c r="AV46" s="866"/>
      <c r="AW46" s="193"/>
      <c r="AX46" s="194"/>
      <c r="AY46" s="194"/>
      <c r="AZ46" s="194"/>
      <c r="BA46" s="194"/>
      <c r="BB46" s="194"/>
      <c r="BC46" s="186"/>
      <c r="BD46" s="859"/>
      <c r="BE46" s="860"/>
      <c r="BF46" s="193"/>
      <c r="BG46" s="194"/>
      <c r="BH46" s="194"/>
      <c r="BI46" s="194"/>
      <c r="BJ46" s="194"/>
      <c r="BK46" s="186"/>
    </row>
    <row r="47" ht="4.5" customHeight="1"/>
    <row r="48" spans="1:53" ht="8.25" customHeight="1">
      <c r="A48" s="763" t="s">
        <v>104</v>
      </c>
      <c r="B48" s="765" t="s">
        <v>105</v>
      </c>
      <c r="C48" s="752"/>
      <c r="D48" s="752"/>
      <c r="E48" s="752"/>
      <c r="F48" s="766"/>
      <c r="G48" s="767" t="s">
        <v>106</v>
      </c>
      <c r="H48" s="768"/>
      <c r="I48" s="769" t="s">
        <v>107</v>
      </c>
      <c r="J48" s="769"/>
      <c r="K48" s="769"/>
      <c r="L48" s="767" t="s">
        <v>108</v>
      </c>
      <c r="M48" s="772"/>
      <c r="N48" s="772"/>
      <c r="O48" s="768"/>
      <c r="P48" s="107"/>
      <c r="Q48" s="594" t="s">
        <v>45</v>
      </c>
      <c r="R48" s="594"/>
      <c r="S48" s="756" t="s">
        <v>109</v>
      </c>
      <c r="T48" s="756"/>
      <c r="U48" s="756"/>
      <c r="V48" s="756"/>
      <c r="W48" s="492"/>
      <c r="X48" s="647" t="s">
        <v>110</v>
      </c>
      <c r="Y48" s="648"/>
      <c r="Z48" s="648"/>
      <c r="AA48" s="649"/>
      <c r="AB48" s="795" t="s">
        <v>111</v>
      </c>
      <c r="AC48" s="796"/>
      <c r="AD48" s="796"/>
      <c r="AE48" s="797"/>
      <c r="AF48" s="647" t="s">
        <v>108</v>
      </c>
      <c r="AG48" s="648"/>
      <c r="AH48" s="648"/>
      <c r="AI48" s="649"/>
      <c r="AK48" s="756" t="s">
        <v>112</v>
      </c>
      <c r="AL48" s="493" t="s">
        <v>113</v>
      </c>
      <c r="AM48" s="493"/>
      <c r="AN48" s="493"/>
      <c r="AO48" s="494"/>
      <c r="AP48" s="647" t="s">
        <v>106</v>
      </c>
      <c r="AQ48" s="648"/>
      <c r="AR48" s="648"/>
      <c r="AS48" s="649"/>
      <c r="AT48" s="797" t="s">
        <v>107</v>
      </c>
      <c r="AU48" s="805"/>
      <c r="AV48" s="805"/>
      <c r="AW48" s="805"/>
      <c r="AX48" s="648" t="s">
        <v>108</v>
      </c>
      <c r="AY48" s="648"/>
      <c r="AZ48" s="648"/>
      <c r="BA48" s="649"/>
    </row>
    <row r="49" spans="1:60" ht="8.25" customHeight="1">
      <c r="A49" s="764"/>
      <c r="B49" s="595"/>
      <c r="C49" s="596"/>
      <c r="D49" s="596"/>
      <c r="E49" s="596"/>
      <c r="F49" s="597"/>
      <c r="G49" s="770" t="s">
        <v>114</v>
      </c>
      <c r="H49" s="771"/>
      <c r="I49" s="767" t="s">
        <v>46</v>
      </c>
      <c r="J49" s="768"/>
      <c r="K49" s="195" t="s">
        <v>115</v>
      </c>
      <c r="L49" s="770" t="s">
        <v>114</v>
      </c>
      <c r="M49" s="774"/>
      <c r="N49" s="774"/>
      <c r="O49" s="771"/>
      <c r="P49" s="107"/>
      <c r="Q49" s="773"/>
      <c r="R49" s="773"/>
      <c r="S49" s="756"/>
      <c r="T49" s="756"/>
      <c r="U49" s="756"/>
      <c r="V49" s="756"/>
      <c r="W49" s="492"/>
      <c r="X49" s="776" t="s">
        <v>47</v>
      </c>
      <c r="Y49" s="777"/>
      <c r="Z49" s="777"/>
      <c r="AA49" s="778"/>
      <c r="AB49" s="647" t="s">
        <v>46</v>
      </c>
      <c r="AC49" s="649"/>
      <c r="AD49" s="647" t="s">
        <v>115</v>
      </c>
      <c r="AE49" s="649"/>
      <c r="AF49" s="607" t="s">
        <v>114</v>
      </c>
      <c r="AG49" s="608"/>
      <c r="AH49" s="608"/>
      <c r="AI49" s="778"/>
      <c r="AK49" s="775"/>
      <c r="AL49" s="493"/>
      <c r="AM49" s="493"/>
      <c r="AN49" s="493"/>
      <c r="AO49" s="494"/>
      <c r="AP49" s="776" t="s">
        <v>114</v>
      </c>
      <c r="AQ49" s="777"/>
      <c r="AR49" s="777"/>
      <c r="AS49" s="778"/>
      <c r="AT49" s="811" t="s">
        <v>116</v>
      </c>
      <c r="AU49" s="810"/>
      <c r="AV49" s="810" t="s">
        <v>115</v>
      </c>
      <c r="AW49" s="810"/>
      <c r="AX49" s="608" t="s">
        <v>114</v>
      </c>
      <c r="AY49" s="608"/>
      <c r="AZ49" s="608"/>
      <c r="BA49" s="609"/>
      <c r="BC49" s="867" t="s">
        <v>117</v>
      </c>
      <c r="BD49" s="868"/>
      <c r="BE49" s="868"/>
      <c r="BF49" s="868"/>
      <c r="BG49" s="868"/>
      <c r="BH49" s="869"/>
    </row>
    <row r="50" spans="1:63" ht="4.5" customHeight="1">
      <c r="A50" s="779"/>
      <c r="B50" s="781"/>
      <c r="C50" s="782"/>
      <c r="D50" s="782"/>
      <c r="E50" s="782"/>
      <c r="F50" s="782"/>
      <c r="G50" s="917" t="s">
        <v>86</v>
      </c>
      <c r="H50" s="918"/>
      <c r="I50" s="783"/>
      <c r="J50" s="784"/>
      <c r="K50" s="787"/>
      <c r="L50" s="911"/>
      <c r="M50" s="912"/>
      <c r="N50" s="913"/>
      <c r="O50" s="196" t="s">
        <v>86</v>
      </c>
      <c r="Q50" s="791"/>
      <c r="R50" s="792"/>
      <c r="S50" s="781"/>
      <c r="T50" s="782"/>
      <c r="U50" s="782"/>
      <c r="V50" s="782"/>
      <c r="W50" s="782"/>
      <c r="X50" s="917" t="s">
        <v>86</v>
      </c>
      <c r="Y50" s="922"/>
      <c r="Z50" s="922"/>
      <c r="AA50" s="918"/>
      <c r="AB50" s="783"/>
      <c r="AC50" s="923"/>
      <c r="AD50" s="925"/>
      <c r="AE50" s="784"/>
      <c r="AF50" s="911"/>
      <c r="AG50" s="912"/>
      <c r="AH50" s="913"/>
      <c r="AI50" s="197" t="s">
        <v>86</v>
      </c>
      <c r="AK50" s="798"/>
      <c r="AL50" s="800"/>
      <c r="AM50" s="800"/>
      <c r="AN50" s="800"/>
      <c r="AO50" s="781"/>
      <c r="AP50" s="807" t="s">
        <v>86</v>
      </c>
      <c r="AQ50" s="808"/>
      <c r="AR50" s="808"/>
      <c r="AS50" s="809"/>
      <c r="AT50" s="801"/>
      <c r="AU50" s="802"/>
      <c r="AV50" s="802"/>
      <c r="AW50" s="802"/>
      <c r="AX50" s="911"/>
      <c r="AY50" s="912"/>
      <c r="AZ50" s="913"/>
      <c r="BA50" s="198" t="s">
        <v>86</v>
      </c>
      <c r="BC50" s="199"/>
      <c r="BD50" s="91"/>
      <c r="BE50" s="91"/>
      <c r="BF50" s="91"/>
      <c r="BG50" s="91"/>
      <c r="BH50" s="91"/>
      <c r="BI50" s="91"/>
      <c r="BJ50" s="91"/>
      <c r="BK50" s="196" t="s">
        <v>86</v>
      </c>
    </row>
    <row r="51" spans="1:63" ht="11.25" customHeight="1">
      <c r="A51" s="780"/>
      <c r="B51" s="781"/>
      <c r="C51" s="782"/>
      <c r="D51" s="782"/>
      <c r="E51" s="782"/>
      <c r="F51" s="782"/>
      <c r="G51" s="789"/>
      <c r="H51" s="790"/>
      <c r="I51" s="785"/>
      <c r="J51" s="786"/>
      <c r="K51" s="788"/>
      <c r="L51" s="914"/>
      <c r="M51" s="915"/>
      <c r="N51" s="916"/>
      <c r="O51" s="200" t="s">
        <v>118</v>
      </c>
      <c r="Q51" s="793"/>
      <c r="R51" s="794"/>
      <c r="S51" s="781"/>
      <c r="T51" s="782"/>
      <c r="U51" s="782"/>
      <c r="V51" s="782"/>
      <c r="W51" s="782"/>
      <c r="X51" s="919"/>
      <c r="Y51" s="920"/>
      <c r="Z51" s="920"/>
      <c r="AA51" s="921"/>
      <c r="AB51" s="785"/>
      <c r="AC51" s="924"/>
      <c r="AD51" s="830"/>
      <c r="AE51" s="786"/>
      <c r="AF51" s="914"/>
      <c r="AG51" s="915"/>
      <c r="AH51" s="916"/>
      <c r="AI51" s="201" t="s">
        <v>118</v>
      </c>
      <c r="AK51" s="799"/>
      <c r="AL51" s="800"/>
      <c r="AM51" s="800"/>
      <c r="AN51" s="800"/>
      <c r="AO51" s="781"/>
      <c r="AP51" s="789"/>
      <c r="AQ51" s="806"/>
      <c r="AR51" s="806"/>
      <c r="AS51" s="790"/>
      <c r="AT51" s="803"/>
      <c r="AU51" s="804"/>
      <c r="AV51" s="804"/>
      <c r="AW51" s="804"/>
      <c r="AX51" s="914"/>
      <c r="AY51" s="915"/>
      <c r="AZ51" s="916"/>
      <c r="BA51" s="219" t="s">
        <v>118</v>
      </c>
      <c r="BC51" s="870"/>
      <c r="BD51" s="871"/>
      <c r="BE51" s="871"/>
      <c r="BF51" s="871"/>
      <c r="BG51" s="871"/>
      <c r="BH51" s="871"/>
      <c r="BI51" s="871"/>
      <c r="BJ51" s="871"/>
      <c r="BK51" s="202"/>
    </row>
    <row r="52" spans="1:63" ht="5.25" customHeight="1">
      <c r="A52" s="812"/>
      <c r="B52" s="813"/>
      <c r="C52" s="814"/>
      <c r="D52" s="814"/>
      <c r="E52" s="814"/>
      <c r="F52" s="815"/>
      <c r="G52" s="819"/>
      <c r="H52" s="820"/>
      <c r="I52" s="821"/>
      <c r="J52" s="822"/>
      <c r="K52" s="823"/>
      <c r="L52" s="831"/>
      <c r="M52" s="832"/>
      <c r="N52" s="833"/>
      <c r="O52" s="196" t="s">
        <v>86</v>
      </c>
      <c r="Q52" s="824"/>
      <c r="R52" s="825"/>
      <c r="S52" s="837"/>
      <c r="T52" s="838"/>
      <c r="U52" s="838"/>
      <c r="V52" s="838"/>
      <c r="W52" s="839"/>
      <c r="X52" s="819"/>
      <c r="Y52" s="892"/>
      <c r="Z52" s="892"/>
      <c r="AA52" s="820"/>
      <c r="AB52" s="821"/>
      <c r="AC52" s="822"/>
      <c r="AD52" s="829"/>
      <c r="AE52" s="822"/>
      <c r="AF52" s="831"/>
      <c r="AG52" s="832"/>
      <c r="AH52" s="833"/>
      <c r="AI52" s="196" t="s">
        <v>86</v>
      </c>
      <c r="AK52" s="799"/>
      <c r="AL52" s="800"/>
      <c r="AM52" s="800"/>
      <c r="AN52" s="800"/>
      <c r="AO52" s="781"/>
      <c r="AP52" s="819"/>
      <c r="AQ52" s="892"/>
      <c r="AR52" s="892"/>
      <c r="AS52" s="820"/>
      <c r="AT52" s="803"/>
      <c r="AU52" s="804"/>
      <c r="AV52" s="804"/>
      <c r="AW52" s="804"/>
      <c r="AX52" s="831"/>
      <c r="AY52" s="832"/>
      <c r="AZ52" s="833"/>
      <c r="BA52" s="197" t="s">
        <v>86</v>
      </c>
      <c r="BC52" s="872"/>
      <c r="BD52" s="873"/>
      <c r="BE52" s="873"/>
      <c r="BF52" s="873"/>
      <c r="BG52" s="873"/>
      <c r="BH52" s="873"/>
      <c r="BI52" s="873"/>
      <c r="BJ52" s="873"/>
      <c r="BK52" s="203"/>
    </row>
    <row r="53" spans="1:53" ht="10.5" customHeight="1">
      <c r="A53" s="780"/>
      <c r="B53" s="816"/>
      <c r="C53" s="817"/>
      <c r="D53" s="817"/>
      <c r="E53" s="817"/>
      <c r="F53" s="818"/>
      <c r="G53" s="789"/>
      <c r="H53" s="790"/>
      <c r="I53" s="785"/>
      <c r="J53" s="786"/>
      <c r="K53" s="788"/>
      <c r="L53" s="914"/>
      <c r="M53" s="915"/>
      <c r="N53" s="916"/>
      <c r="O53" s="204" t="s">
        <v>118</v>
      </c>
      <c r="Q53" s="826"/>
      <c r="R53" s="827"/>
      <c r="S53" s="840"/>
      <c r="T53" s="841"/>
      <c r="U53" s="841"/>
      <c r="V53" s="841"/>
      <c r="W53" s="842"/>
      <c r="X53" s="789"/>
      <c r="Y53" s="806"/>
      <c r="Z53" s="806"/>
      <c r="AA53" s="790"/>
      <c r="AB53" s="785"/>
      <c r="AC53" s="786"/>
      <c r="AD53" s="830"/>
      <c r="AE53" s="786"/>
      <c r="AF53" s="914"/>
      <c r="AG53" s="915"/>
      <c r="AH53" s="916"/>
      <c r="AI53" s="201" t="s">
        <v>118</v>
      </c>
      <c r="AK53" s="799"/>
      <c r="AL53" s="800"/>
      <c r="AM53" s="800"/>
      <c r="AN53" s="800"/>
      <c r="AO53" s="781"/>
      <c r="AP53" s="789"/>
      <c r="AQ53" s="806"/>
      <c r="AR53" s="806"/>
      <c r="AS53" s="790"/>
      <c r="AT53" s="803"/>
      <c r="AU53" s="804"/>
      <c r="AV53" s="804"/>
      <c r="AW53" s="804"/>
      <c r="AX53" s="914"/>
      <c r="AY53" s="915"/>
      <c r="AZ53" s="916"/>
      <c r="BA53" s="219" t="s">
        <v>118</v>
      </c>
    </row>
    <row r="54" spans="1:53" ht="4.5" customHeight="1">
      <c r="A54" s="812"/>
      <c r="B54" s="813"/>
      <c r="C54" s="814"/>
      <c r="D54" s="814"/>
      <c r="E54" s="814"/>
      <c r="F54" s="815"/>
      <c r="G54" s="819"/>
      <c r="H54" s="820"/>
      <c r="I54" s="821"/>
      <c r="J54" s="822"/>
      <c r="K54" s="823"/>
      <c r="L54" s="831"/>
      <c r="M54" s="832"/>
      <c r="N54" s="833"/>
      <c r="O54" s="196" t="s">
        <v>86</v>
      </c>
      <c r="Q54" s="824"/>
      <c r="R54" s="825"/>
      <c r="S54" s="837"/>
      <c r="T54" s="838"/>
      <c r="U54" s="838"/>
      <c r="V54" s="838"/>
      <c r="W54" s="839"/>
      <c r="X54" s="819"/>
      <c r="Y54" s="892"/>
      <c r="Z54" s="892"/>
      <c r="AA54" s="820"/>
      <c r="AB54" s="821"/>
      <c r="AC54" s="822"/>
      <c r="AD54" s="829"/>
      <c r="AE54" s="822"/>
      <c r="AF54" s="831"/>
      <c r="AG54" s="832"/>
      <c r="AH54" s="833"/>
      <c r="AI54" s="196" t="s">
        <v>86</v>
      </c>
      <c r="AK54" s="799"/>
      <c r="AL54" s="800"/>
      <c r="AM54" s="800"/>
      <c r="AN54" s="800"/>
      <c r="AO54" s="781"/>
      <c r="AP54" s="819"/>
      <c r="AQ54" s="892"/>
      <c r="AR54" s="892"/>
      <c r="AS54" s="820"/>
      <c r="AT54" s="803"/>
      <c r="AU54" s="804"/>
      <c r="AV54" s="804"/>
      <c r="AW54" s="804"/>
      <c r="AX54" s="831"/>
      <c r="AY54" s="832"/>
      <c r="AZ54" s="833"/>
      <c r="BA54" s="197" t="s">
        <v>86</v>
      </c>
    </row>
    <row r="55" spans="1:63" ht="11.25" customHeight="1">
      <c r="A55" s="780"/>
      <c r="B55" s="816"/>
      <c r="C55" s="817"/>
      <c r="D55" s="817"/>
      <c r="E55" s="817"/>
      <c r="F55" s="818"/>
      <c r="G55" s="789"/>
      <c r="H55" s="790"/>
      <c r="I55" s="785"/>
      <c r="J55" s="786"/>
      <c r="K55" s="788"/>
      <c r="L55" s="914"/>
      <c r="M55" s="915"/>
      <c r="N55" s="916"/>
      <c r="O55" s="204" t="s">
        <v>118</v>
      </c>
      <c r="Q55" s="826"/>
      <c r="R55" s="827"/>
      <c r="S55" s="840"/>
      <c r="T55" s="841"/>
      <c r="U55" s="841"/>
      <c r="V55" s="841"/>
      <c r="W55" s="842"/>
      <c r="X55" s="789"/>
      <c r="Y55" s="806"/>
      <c r="Z55" s="806"/>
      <c r="AA55" s="790"/>
      <c r="AB55" s="785"/>
      <c r="AC55" s="786"/>
      <c r="AD55" s="830"/>
      <c r="AE55" s="786"/>
      <c r="AF55" s="914"/>
      <c r="AG55" s="915"/>
      <c r="AH55" s="916"/>
      <c r="AI55" s="201" t="s">
        <v>48</v>
      </c>
      <c r="AK55" s="799"/>
      <c r="AL55" s="800"/>
      <c r="AM55" s="800"/>
      <c r="AN55" s="800"/>
      <c r="AO55" s="781"/>
      <c r="AP55" s="789"/>
      <c r="AQ55" s="806"/>
      <c r="AR55" s="806"/>
      <c r="AS55" s="790"/>
      <c r="AT55" s="803"/>
      <c r="AU55" s="804"/>
      <c r="AV55" s="804"/>
      <c r="AW55" s="804"/>
      <c r="AX55" s="914"/>
      <c r="AY55" s="915"/>
      <c r="AZ55" s="916"/>
      <c r="BA55" s="219" t="s">
        <v>118</v>
      </c>
      <c r="BC55" s="879" t="s">
        <v>119</v>
      </c>
      <c r="BD55" s="880"/>
      <c r="BE55" s="880"/>
      <c r="BF55" s="881"/>
      <c r="BG55" s="875" t="s">
        <v>120</v>
      </c>
      <c r="BH55" s="876"/>
      <c r="BI55" s="876"/>
      <c r="BJ55" s="876"/>
      <c r="BK55" s="876"/>
    </row>
    <row r="56" spans="1:63" ht="4.5" customHeight="1">
      <c r="A56" s="812"/>
      <c r="B56" s="813"/>
      <c r="C56" s="814"/>
      <c r="D56" s="814"/>
      <c r="E56" s="814"/>
      <c r="F56" s="815"/>
      <c r="G56" s="819"/>
      <c r="H56" s="820"/>
      <c r="I56" s="821"/>
      <c r="J56" s="822"/>
      <c r="K56" s="823"/>
      <c r="L56" s="831"/>
      <c r="M56" s="832"/>
      <c r="N56" s="833"/>
      <c r="O56" s="196" t="s">
        <v>86</v>
      </c>
      <c r="Q56" s="824"/>
      <c r="R56" s="825"/>
      <c r="S56" s="837"/>
      <c r="T56" s="838"/>
      <c r="U56" s="838"/>
      <c r="V56" s="838"/>
      <c r="W56" s="839"/>
      <c r="X56" s="819"/>
      <c r="Y56" s="892"/>
      <c r="Z56" s="892"/>
      <c r="AA56" s="820"/>
      <c r="AB56" s="821"/>
      <c r="AC56" s="822"/>
      <c r="AD56" s="829"/>
      <c r="AE56" s="822"/>
      <c r="AF56" s="831"/>
      <c r="AG56" s="832"/>
      <c r="AH56" s="833"/>
      <c r="AI56" s="196" t="s">
        <v>86</v>
      </c>
      <c r="AK56" s="799"/>
      <c r="AL56" s="800"/>
      <c r="AM56" s="800"/>
      <c r="AN56" s="800"/>
      <c r="AO56" s="781"/>
      <c r="AP56" s="819"/>
      <c r="AQ56" s="892"/>
      <c r="AR56" s="892"/>
      <c r="AS56" s="820"/>
      <c r="AT56" s="803"/>
      <c r="AU56" s="804"/>
      <c r="AV56" s="804"/>
      <c r="AW56" s="804"/>
      <c r="AX56" s="831"/>
      <c r="AY56" s="832"/>
      <c r="AZ56" s="833"/>
      <c r="BA56" s="197" t="s">
        <v>86</v>
      </c>
      <c r="BC56" s="882"/>
      <c r="BD56" s="883"/>
      <c r="BE56" s="883"/>
      <c r="BF56" s="883"/>
      <c r="BG56" s="883"/>
      <c r="BH56" s="883"/>
      <c r="BI56" s="883"/>
      <c r="BJ56" s="883"/>
      <c r="BK56" s="884"/>
    </row>
    <row r="57" spans="1:63" ht="11.25" customHeight="1">
      <c r="A57" s="843"/>
      <c r="B57" s="816"/>
      <c r="C57" s="817"/>
      <c r="D57" s="817"/>
      <c r="E57" s="817"/>
      <c r="F57" s="818"/>
      <c r="G57" s="789"/>
      <c r="H57" s="790"/>
      <c r="I57" s="846"/>
      <c r="J57" s="845"/>
      <c r="K57" s="828"/>
      <c r="L57" s="834"/>
      <c r="M57" s="835"/>
      <c r="N57" s="836"/>
      <c r="O57" s="204" t="s">
        <v>118</v>
      </c>
      <c r="Q57" s="893"/>
      <c r="R57" s="894"/>
      <c r="S57" s="840"/>
      <c r="T57" s="841"/>
      <c r="U57" s="841"/>
      <c r="V57" s="841"/>
      <c r="W57" s="842"/>
      <c r="X57" s="789"/>
      <c r="Y57" s="806"/>
      <c r="Z57" s="806"/>
      <c r="AA57" s="790"/>
      <c r="AB57" s="846"/>
      <c r="AC57" s="845"/>
      <c r="AD57" s="844"/>
      <c r="AE57" s="845"/>
      <c r="AF57" s="834"/>
      <c r="AG57" s="835"/>
      <c r="AH57" s="836"/>
      <c r="AI57" s="200" t="s">
        <v>48</v>
      </c>
      <c r="AK57" s="874"/>
      <c r="AL57" s="800"/>
      <c r="AM57" s="800"/>
      <c r="AN57" s="800"/>
      <c r="AO57" s="781"/>
      <c r="AP57" s="789"/>
      <c r="AQ57" s="806"/>
      <c r="AR57" s="806"/>
      <c r="AS57" s="790"/>
      <c r="AT57" s="877"/>
      <c r="AU57" s="878"/>
      <c r="AV57" s="878"/>
      <c r="AW57" s="878"/>
      <c r="AX57" s="834"/>
      <c r="AY57" s="835"/>
      <c r="AZ57" s="836"/>
      <c r="BA57" s="220" t="s">
        <v>118</v>
      </c>
      <c r="BC57" s="885"/>
      <c r="BD57" s="886"/>
      <c r="BE57" s="886"/>
      <c r="BF57" s="886"/>
      <c r="BG57" s="886"/>
      <c r="BH57" s="886"/>
      <c r="BI57" s="886"/>
      <c r="BJ57" s="886"/>
      <c r="BK57" s="887"/>
    </row>
    <row r="58" ht="4.5" customHeight="1"/>
    <row r="59" spans="1:71" s="2" customFormat="1" ht="13.5" customHeight="1">
      <c r="A59" s="908" t="s">
        <v>121</v>
      </c>
      <c r="B59" s="909"/>
      <c r="C59" s="909"/>
      <c r="D59" s="909"/>
      <c r="E59" s="909"/>
      <c r="F59" s="909"/>
      <c r="G59" s="909"/>
      <c r="H59" s="909"/>
      <c r="I59" s="909"/>
      <c r="J59" s="909"/>
      <c r="K59" s="909"/>
      <c r="L59" s="909"/>
      <c r="M59" s="909"/>
      <c r="N59" s="909"/>
      <c r="O59" s="909"/>
      <c r="P59" s="909"/>
      <c r="Q59" s="909"/>
      <c r="R59" s="909"/>
      <c r="S59" s="909"/>
      <c r="T59" s="909"/>
      <c r="U59" s="910"/>
      <c r="V59" s="98"/>
      <c r="W59" s="98" t="s">
        <v>122</v>
      </c>
      <c r="X59" s="137"/>
      <c r="Y59" s="137"/>
      <c r="Z59" s="137"/>
      <c r="AA59" s="137"/>
      <c r="AB59" s="137"/>
      <c r="AC59" s="137"/>
      <c r="AD59" s="137"/>
      <c r="AE59" s="137"/>
      <c r="AF59" s="137"/>
      <c r="AG59" s="137"/>
      <c r="AH59" s="137"/>
      <c r="AI59" s="137"/>
      <c r="AJ59" s="137"/>
      <c r="AK59" s="137"/>
      <c r="AL59" s="137"/>
      <c r="AM59" s="137"/>
      <c r="AN59" s="137"/>
      <c r="AO59" s="205" t="s">
        <v>123</v>
      </c>
      <c r="AP59" s="205"/>
      <c r="AQ59" s="889" t="s">
        <v>124</v>
      </c>
      <c r="AR59" s="890"/>
      <c r="AS59" s="890"/>
      <c r="AT59" s="890"/>
      <c r="AU59" s="890"/>
      <c r="AV59" s="890"/>
      <c r="AW59" s="891"/>
      <c r="AX59" s="889" t="s">
        <v>125</v>
      </c>
      <c r="AY59" s="890"/>
      <c r="AZ59" s="890"/>
      <c r="BA59" s="890"/>
      <c r="BB59" s="890"/>
      <c r="BC59" s="890"/>
      <c r="BD59" s="891"/>
      <c r="BE59" s="889" t="s">
        <v>126</v>
      </c>
      <c r="BF59" s="890"/>
      <c r="BG59" s="890"/>
      <c r="BH59" s="890"/>
      <c r="BI59" s="890"/>
      <c r="BJ59" s="890"/>
      <c r="BK59" s="891"/>
      <c r="BL59" s="137"/>
      <c r="BM59" s="137"/>
      <c r="BN59" s="137"/>
      <c r="BO59" s="137"/>
      <c r="BP59" s="137"/>
      <c r="BQ59" s="137"/>
      <c r="BR59" s="137"/>
      <c r="BS59" s="137"/>
    </row>
    <row r="60" spans="1:71" s="2" customFormat="1" ht="4.5" customHeight="1">
      <c r="A60" s="552"/>
      <c r="B60" s="553"/>
      <c r="C60" s="553"/>
      <c r="D60" s="553"/>
      <c r="E60" s="554"/>
      <c r="F60" s="506"/>
      <c r="G60" s="507"/>
      <c r="H60" s="507"/>
      <c r="I60" s="507"/>
      <c r="J60" s="507"/>
      <c r="K60" s="507"/>
      <c r="L60" s="508"/>
      <c r="M60" s="896"/>
      <c r="N60" s="897"/>
      <c r="O60" s="897"/>
      <c r="P60" s="897"/>
      <c r="Q60" s="897"/>
      <c r="R60" s="897"/>
      <c r="S60" s="897"/>
      <c r="T60" s="897"/>
      <c r="U60" s="898"/>
      <c r="V60" s="98"/>
      <c r="W60" s="137"/>
      <c r="X60" s="137"/>
      <c r="Y60" s="137"/>
      <c r="Z60" s="137"/>
      <c r="AA60" s="137"/>
      <c r="AB60" s="137"/>
      <c r="AC60" s="137"/>
      <c r="AD60" s="137"/>
      <c r="AE60" s="137"/>
      <c r="AF60" s="137"/>
      <c r="AG60" s="137"/>
      <c r="AH60" s="137"/>
      <c r="AI60" s="137"/>
      <c r="AJ60" s="137"/>
      <c r="AK60" s="137"/>
      <c r="AL60" s="137"/>
      <c r="AM60" s="137"/>
      <c r="AN60" s="137"/>
      <c r="AO60" s="492" t="s">
        <v>127</v>
      </c>
      <c r="AP60" s="493"/>
      <c r="AQ60" s="115"/>
      <c r="AR60" s="117"/>
      <c r="AS60" s="117"/>
      <c r="AT60" s="117"/>
      <c r="AU60" s="117"/>
      <c r="AV60" s="117"/>
      <c r="AW60" s="206" t="s">
        <v>86</v>
      </c>
      <c r="AX60" s="115"/>
      <c r="AY60" s="117"/>
      <c r="AZ60" s="117"/>
      <c r="BA60" s="117"/>
      <c r="BB60" s="117"/>
      <c r="BC60" s="117"/>
      <c r="BD60" s="206" t="s">
        <v>86</v>
      </c>
      <c r="BE60" s="115"/>
      <c r="BF60" s="117"/>
      <c r="BG60" s="117"/>
      <c r="BH60" s="117"/>
      <c r="BI60" s="117"/>
      <c r="BJ60" s="117"/>
      <c r="BK60" s="206" t="s">
        <v>86</v>
      </c>
      <c r="BL60" s="137"/>
      <c r="BM60" s="137"/>
      <c r="BN60" s="137"/>
      <c r="BO60" s="137"/>
      <c r="BP60" s="137"/>
      <c r="BQ60" s="137"/>
      <c r="BR60" s="137"/>
      <c r="BS60" s="137"/>
    </row>
    <row r="61" spans="1:71" s="2" customFormat="1" ht="6.75" customHeight="1">
      <c r="A61" s="555"/>
      <c r="B61" s="556"/>
      <c r="C61" s="556"/>
      <c r="D61" s="556"/>
      <c r="E61" s="557"/>
      <c r="F61" s="509"/>
      <c r="G61" s="510"/>
      <c r="H61" s="510"/>
      <c r="I61" s="510"/>
      <c r="J61" s="510"/>
      <c r="K61" s="510"/>
      <c r="L61" s="511"/>
      <c r="M61" s="899"/>
      <c r="N61" s="900"/>
      <c r="O61" s="900"/>
      <c r="P61" s="900"/>
      <c r="Q61" s="900"/>
      <c r="R61" s="900"/>
      <c r="S61" s="900"/>
      <c r="T61" s="900"/>
      <c r="U61" s="901"/>
      <c r="V61" s="847"/>
      <c r="W61" s="847" t="s">
        <v>288</v>
      </c>
      <c r="X61" s="847">
        <v>2</v>
      </c>
      <c r="Y61" s="847">
        <v>7</v>
      </c>
      <c r="Z61" s="847" t="s">
        <v>69</v>
      </c>
      <c r="AA61" s="904"/>
      <c r="AB61" s="904"/>
      <c r="AC61" s="847" t="s">
        <v>2</v>
      </c>
      <c r="AD61" s="904"/>
      <c r="AE61" s="904"/>
      <c r="AF61" s="847" t="s">
        <v>248</v>
      </c>
      <c r="AG61" s="208"/>
      <c r="AH61" s="208"/>
      <c r="AI61" s="208"/>
      <c r="AJ61" s="207"/>
      <c r="AK61" s="207"/>
      <c r="AL61" s="137"/>
      <c r="AM61" s="137"/>
      <c r="AN61" s="137"/>
      <c r="AO61" s="492"/>
      <c r="AP61" s="493"/>
      <c r="AQ61" s="209"/>
      <c r="AR61" s="210"/>
      <c r="AS61" s="210"/>
      <c r="AT61" s="210"/>
      <c r="AU61" s="210"/>
      <c r="AV61" s="210"/>
      <c r="AW61" s="211"/>
      <c r="AX61" s="209"/>
      <c r="AY61" s="210"/>
      <c r="AZ61" s="210"/>
      <c r="BA61" s="210"/>
      <c r="BB61" s="210"/>
      <c r="BC61" s="210"/>
      <c r="BD61" s="211"/>
      <c r="BE61" s="209"/>
      <c r="BF61" s="210"/>
      <c r="BG61" s="210"/>
      <c r="BH61" s="210"/>
      <c r="BI61" s="210"/>
      <c r="BJ61" s="210"/>
      <c r="BK61" s="211"/>
      <c r="BL61" s="137"/>
      <c r="BM61" s="137"/>
      <c r="BN61" s="137"/>
      <c r="BO61" s="137"/>
      <c r="BP61" s="137"/>
      <c r="BQ61" s="137"/>
      <c r="BR61" s="137"/>
      <c r="BS61" s="137"/>
    </row>
    <row r="62" spans="1:71" s="2" customFormat="1" ht="4.5" customHeight="1">
      <c r="A62" s="550" t="s">
        <v>215</v>
      </c>
      <c r="B62" s="484"/>
      <c r="C62" s="484" t="s">
        <v>69</v>
      </c>
      <c r="D62" s="486" t="s">
        <v>249</v>
      </c>
      <c r="E62" s="548" t="s">
        <v>248</v>
      </c>
      <c r="F62" s="550" t="s">
        <v>215</v>
      </c>
      <c r="G62" s="562"/>
      <c r="H62" s="564" t="s">
        <v>69</v>
      </c>
      <c r="I62" s="484" t="s">
        <v>249</v>
      </c>
      <c r="J62" s="484"/>
      <c r="K62" s="547" t="s">
        <v>248</v>
      </c>
      <c r="L62" s="548"/>
      <c r="M62" s="550" t="s">
        <v>215</v>
      </c>
      <c r="N62" s="484"/>
      <c r="O62" s="484"/>
      <c r="P62" s="212"/>
      <c r="Q62" s="484" t="s">
        <v>69</v>
      </c>
      <c r="R62" s="484"/>
      <c r="S62" s="484" t="s">
        <v>249</v>
      </c>
      <c r="T62" s="484"/>
      <c r="U62" s="902" t="s">
        <v>248</v>
      </c>
      <c r="V62" s="847"/>
      <c r="W62" s="847"/>
      <c r="X62" s="847"/>
      <c r="Y62" s="847"/>
      <c r="Z62" s="847"/>
      <c r="AA62" s="904"/>
      <c r="AB62" s="904"/>
      <c r="AC62" s="847"/>
      <c r="AD62" s="904"/>
      <c r="AE62" s="904"/>
      <c r="AF62" s="847"/>
      <c r="AG62" s="208"/>
      <c r="AH62" s="208"/>
      <c r="AI62" s="208"/>
      <c r="AJ62" s="207"/>
      <c r="AK62" s="207"/>
      <c r="AL62" s="888" t="s">
        <v>120</v>
      </c>
      <c r="AM62" s="137"/>
      <c r="AN62" s="137"/>
      <c r="AO62" s="492" t="s">
        <v>128</v>
      </c>
      <c r="AP62" s="493"/>
      <c r="AQ62" s="115"/>
      <c r="AR62" s="117"/>
      <c r="AS62" s="117"/>
      <c r="AT62" s="117"/>
      <c r="AU62" s="117"/>
      <c r="AV62" s="117"/>
      <c r="AW62" s="213" t="s">
        <v>86</v>
      </c>
      <c r="AX62" s="115"/>
      <c r="AY62" s="117"/>
      <c r="AZ62" s="117"/>
      <c r="BA62" s="117"/>
      <c r="BB62" s="117"/>
      <c r="BC62" s="117"/>
      <c r="BD62" s="213" t="s">
        <v>86</v>
      </c>
      <c r="BE62" s="115"/>
      <c r="BF62" s="117"/>
      <c r="BG62" s="117"/>
      <c r="BH62" s="117"/>
      <c r="BI62" s="117"/>
      <c r="BJ62" s="117"/>
      <c r="BK62" s="213" t="s">
        <v>86</v>
      </c>
      <c r="BL62" s="137"/>
      <c r="BM62" s="137"/>
      <c r="BN62" s="137"/>
      <c r="BO62" s="137"/>
      <c r="BP62" s="137"/>
      <c r="BQ62" s="137"/>
      <c r="BR62" s="137"/>
      <c r="BS62" s="137"/>
    </row>
    <row r="63" spans="1:71" s="2" customFormat="1" ht="6.75" customHeight="1">
      <c r="A63" s="551"/>
      <c r="B63" s="485"/>
      <c r="C63" s="485"/>
      <c r="D63" s="487"/>
      <c r="E63" s="549"/>
      <c r="F63" s="551"/>
      <c r="G63" s="563"/>
      <c r="H63" s="565"/>
      <c r="I63" s="485"/>
      <c r="J63" s="485"/>
      <c r="K63" s="487"/>
      <c r="L63" s="549"/>
      <c r="M63" s="551"/>
      <c r="N63" s="485"/>
      <c r="O63" s="485"/>
      <c r="P63" s="212"/>
      <c r="Q63" s="485"/>
      <c r="R63" s="485"/>
      <c r="S63" s="485"/>
      <c r="T63" s="485"/>
      <c r="U63" s="903"/>
      <c r="V63" s="214"/>
      <c r="W63" s="895" t="s">
        <v>262</v>
      </c>
      <c r="X63" s="895"/>
      <c r="Y63" s="895"/>
      <c r="Z63" s="98"/>
      <c r="AA63" s="98"/>
      <c r="AB63" s="98"/>
      <c r="AC63" s="98"/>
      <c r="AD63" s="98"/>
      <c r="AE63" s="98"/>
      <c r="AF63" s="98"/>
      <c r="AG63" s="98"/>
      <c r="AH63" s="98"/>
      <c r="AI63" s="98"/>
      <c r="AJ63" s="98"/>
      <c r="AK63" s="98"/>
      <c r="AL63" s="888"/>
      <c r="AM63" s="137"/>
      <c r="AN63" s="137"/>
      <c r="AO63" s="492"/>
      <c r="AP63" s="493"/>
      <c r="AQ63" s="209"/>
      <c r="AR63" s="210"/>
      <c r="AS63" s="210"/>
      <c r="AT63" s="210"/>
      <c r="AU63" s="210"/>
      <c r="AV63" s="210"/>
      <c r="AW63" s="211"/>
      <c r="AX63" s="209"/>
      <c r="AY63" s="210"/>
      <c r="AZ63" s="210"/>
      <c r="BA63" s="210"/>
      <c r="BB63" s="210"/>
      <c r="BC63" s="210"/>
      <c r="BD63" s="211"/>
      <c r="BE63" s="209"/>
      <c r="BF63" s="210"/>
      <c r="BG63" s="210"/>
      <c r="BH63" s="210"/>
      <c r="BI63" s="210"/>
      <c r="BJ63" s="210"/>
      <c r="BK63" s="211"/>
      <c r="BL63" s="137"/>
      <c r="BM63" s="137"/>
      <c r="BN63" s="137"/>
      <c r="BO63" s="137"/>
      <c r="BP63" s="137"/>
      <c r="BQ63" s="137"/>
      <c r="BR63" s="137"/>
      <c r="BS63" s="137"/>
    </row>
    <row r="64" spans="1:71" s="2" customFormat="1" ht="4.5" customHeight="1">
      <c r="A64" s="552"/>
      <c r="B64" s="553"/>
      <c r="C64" s="553"/>
      <c r="D64" s="553"/>
      <c r="E64" s="554"/>
      <c r="F64" s="552"/>
      <c r="G64" s="553"/>
      <c r="H64" s="553"/>
      <c r="I64" s="553"/>
      <c r="J64" s="553"/>
      <c r="K64" s="553"/>
      <c r="L64" s="554"/>
      <c r="M64" s="896"/>
      <c r="N64" s="897"/>
      <c r="O64" s="897"/>
      <c r="P64" s="897"/>
      <c r="Q64" s="897"/>
      <c r="R64" s="897"/>
      <c r="S64" s="897"/>
      <c r="T64" s="897"/>
      <c r="U64" s="898"/>
      <c r="V64" s="214"/>
      <c r="W64" s="215"/>
      <c r="X64" s="566">
        <f>IF('確定賃金内訳表'!AA9="","",'確定賃金内訳表'!AA9)</f>
      </c>
      <c r="Y64" s="566"/>
      <c r="Z64" s="566"/>
      <c r="AA64" s="566"/>
      <c r="AB64" s="566"/>
      <c r="AC64" s="566"/>
      <c r="AD64" s="566"/>
      <c r="AE64" s="566"/>
      <c r="AF64" s="566"/>
      <c r="AG64" s="566"/>
      <c r="AH64" s="566"/>
      <c r="AI64" s="566"/>
      <c r="AJ64" s="566"/>
      <c r="AK64" s="566"/>
      <c r="AL64" s="888" t="s">
        <v>135</v>
      </c>
      <c r="AM64" s="137"/>
      <c r="AN64" s="137"/>
      <c r="AO64" s="492" t="s">
        <v>129</v>
      </c>
      <c r="AP64" s="493"/>
      <c r="AQ64" s="115"/>
      <c r="AR64" s="117"/>
      <c r="AS64" s="117"/>
      <c r="AT64" s="117"/>
      <c r="AU64" s="117"/>
      <c r="AV64" s="117"/>
      <c r="AW64" s="213" t="s">
        <v>86</v>
      </c>
      <c r="AX64" s="115"/>
      <c r="AY64" s="117"/>
      <c r="AZ64" s="117"/>
      <c r="BA64" s="117"/>
      <c r="BB64" s="117"/>
      <c r="BC64" s="117"/>
      <c r="BD64" s="213" t="s">
        <v>86</v>
      </c>
      <c r="BE64" s="115"/>
      <c r="BF64" s="117"/>
      <c r="BG64" s="117"/>
      <c r="BH64" s="117"/>
      <c r="BI64" s="117"/>
      <c r="BJ64" s="117"/>
      <c r="BK64" s="213" t="s">
        <v>86</v>
      </c>
      <c r="BL64" s="137"/>
      <c r="BM64" s="137"/>
      <c r="BN64" s="137"/>
      <c r="BO64" s="137"/>
      <c r="BP64" s="137"/>
      <c r="BQ64" s="137"/>
      <c r="BR64" s="137"/>
      <c r="BS64" s="137"/>
    </row>
    <row r="65" spans="1:71" s="2" customFormat="1" ht="6.75" customHeight="1">
      <c r="A65" s="555"/>
      <c r="B65" s="556"/>
      <c r="C65" s="556"/>
      <c r="D65" s="556"/>
      <c r="E65" s="557"/>
      <c r="F65" s="555"/>
      <c r="G65" s="556"/>
      <c r="H65" s="556"/>
      <c r="I65" s="556"/>
      <c r="J65" s="556"/>
      <c r="K65" s="556"/>
      <c r="L65" s="557"/>
      <c r="M65" s="899"/>
      <c r="N65" s="900"/>
      <c r="O65" s="900"/>
      <c r="P65" s="900"/>
      <c r="Q65" s="900"/>
      <c r="R65" s="900"/>
      <c r="S65" s="900"/>
      <c r="T65" s="900"/>
      <c r="U65" s="901"/>
      <c r="V65" s="137"/>
      <c r="W65" s="98"/>
      <c r="X65" s="566"/>
      <c r="Y65" s="566"/>
      <c r="Z65" s="566"/>
      <c r="AA65" s="566"/>
      <c r="AB65" s="566"/>
      <c r="AC65" s="566"/>
      <c r="AD65" s="566"/>
      <c r="AE65" s="566"/>
      <c r="AF65" s="566"/>
      <c r="AG65" s="566"/>
      <c r="AH65" s="566"/>
      <c r="AI65" s="566"/>
      <c r="AJ65" s="566"/>
      <c r="AK65" s="566"/>
      <c r="AL65" s="888"/>
      <c r="AM65" s="137"/>
      <c r="AN65" s="137"/>
      <c r="AO65" s="492"/>
      <c r="AP65" s="493"/>
      <c r="AQ65" s="209"/>
      <c r="AR65" s="210"/>
      <c r="AS65" s="210"/>
      <c r="AT65" s="210"/>
      <c r="AU65" s="210"/>
      <c r="AV65" s="210"/>
      <c r="AW65" s="211"/>
      <c r="AX65" s="209"/>
      <c r="AY65" s="210"/>
      <c r="AZ65" s="210"/>
      <c r="BA65" s="210"/>
      <c r="BB65" s="210"/>
      <c r="BC65" s="210"/>
      <c r="BD65" s="211"/>
      <c r="BE65" s="209"/>
      <c r="BF65" s="210"/>
      <c r="BG65" s="210"/>
      <c r="BH65" s="210"/>
      <c r="BI65" s="210"/>
      <c r="BJ65" s="210"/>
      <c r="BK65" s="211"/>
      <c r="BL65" s="137"/>
      <c r="BM65" s="137"/>
      <c r="BN65" s="137"/>
      <c r="BO65" s="137"/>
      <c r="BP65" s="137"/>
      <c r="BQ65" s="137"/>
      <c r="BR65" s="137"/>
      <c r="BS65" s="137"/>
    </row>
    <row r="66" spans="1:38" ht="7.5" customHeight="1">
      <c r="A66" s="550" t="s">
        <v>215</v>
      </c>
      <c r="B66" s="484"/>
      <c r="C66" s="484" t="s">
        <v>69</v>
      </c>
      <c r="D66" s="486" t="s">
        <v>249</v>
      </c>
      <c r="E66" s="548" t="s">
        <v>248</v>
      </c>
      <c r="F66" s="550" t="s">
        <v>215</v>
      </c>
      <c r="G66" s="562"/>
      <c r="H66" s="564" t="s">
        <v>69</v>
      </c>
      <c r="I66" s="484" t="s">
        <v>249</v>
      </c>
      <c r="J66" s="484"/>
      <c r="K66" s="547" t="s">
        <v>248</v>
      </c>
      <c r="L66" s="548"/>
      <c r="M66" s="550" t="s">
        <v>215</v>
      </c>
      <c r="N66" s="484"/>
      <c r="O66" s="484"/>
      <c r="P66" s="212"/>
      <c r="Q66" s="484" t="s">
        <v>69</v>
      </c>
      <c r="R66" s="484"/>
      <c r="S66" s="484" t="s">
        <v>249</v>
      </c>
      <c r="T66" s="484"/>
      <c r="U66" s="902" t="s">
        <v>248</v>
      </c>
      <c r="W66" s="98"/>
      <c r="X66" s="907">
        <f>IF('確定賃金内訳表'!AV2="","",'確定賃金内訳表'!AV2)</f>
      </c>
      <c r="Y66" s="907"/>
      <c r="Z66" s="907"/>
      <c r="AA66" s="907"/>
      <c r="AB66" s="907"/>
      <c r="AC66" s="907"/>
      <c r="AD66" s="907"/>
      <c r="AE66" s="907"/>
      <c r="AF66" s="907"/>
      <c r="AG66" s="907"/>
      <c r="AH66" s="907"/>
      <c r="AI66" s="907"/>
      <c r="AJ66" s="907"/>
      <c r="AK66" s="907"/>
      <c r="AL66" s="216"/>
    </row>
    <row r="67" spans="1:37" ht="7.5" customHeight="1">
      <c r="A67" s="551"/>
      <c r="B67" s="485"/>
      <c r="C67" s="485"/>
      <c r="D67" s="487"/>
      <c r="E67" s="549"/>
      <c r="F67" s="551"/>
      <c r="G67" s="563"/>
      <c r="H67" s="565"/>
      <c r="I67" s="485"/>
      <c r="J67" s="485"/>
      <c r="K67" s="487"/>
      <c r="L67" s="549"/>
      <c r="M67" s="551"/>
      <c r="N67" s="485"/>
      <c r="O67" s="485"/>
      <c r="P67" s="217"/>
      <c r="Q67" s="485"/>
      <c r="R67" s="485"/>
      <c r="S67" s="485"/>
      <c r="T67" s="485"/>
      <c r="U67" s="903"/>
      <c r="X67" s="907"/>
      <c r="Y67" s="907"/>
      <c r="Z67" s="907"/>
      <c r="AA67" s="907"/>
      <c r="AB67" s="907"/>
      <c r="AC67" s="907"/>
      <c r="AD67" s="907"/>
      <c r="AE67" s="907"/>
      <c r="AF67" s="907"/>
      <c r="AG67" s="907"/>
      <c r="AH67" s="907"/>
      <c r="AI67" s="907"/>
      <c r="AJ67" s="907"/>
      <c r="AK67" s="907"/>
    </row>
    <row r="68" spans="66:67" ht="14.25">
      <c r="BN68" s="83" t="s">
        <v>249</v>
      </c>
      <c r="BO68" s="83" t="s">
        <v>248</v>
      </c>
    </row>
    <row r="69" spans="38:67" ht="14.25">
      <c r="AL69" s="218"/>
      <c r="BN69" s="83" t="s">
        <v>250</v>
      </c>
      <c r="BO69" s="83" t="s">
        <v>217</v>
      </c>
    </row>
    <row r="70" spans="66:67" ht="14.25">
      <c r="BN70" s="83" t="s">
        <v>251</v>
      </c>
      <c r="BO70" s="83" t="s">
        <v>218</v>
      </c>
    </row>
    <row r="71" spans="66:67" ht="12.75">
      <c r="BN71" s="83" t="s">
        <v>252</v>
      </c>
      <c r="BO71" s="83" t="s">
        <v>219</v>
      </c>
    </row>
    <row r="72" spans="66:67" ht="12.75">
      <c r="BN72" s="83" t="s">
        <v>253</v>
      </c>
      <c r="BO72" s="83" t="s">
        <v>220</v>
      </c>
    </row>
    <row r="73" spans="66:67" ht="12.75">
      <c r="BN73" s="83" t="s">
        <v>254</v>
      </c>
      <c r="BO73" s="83" t="s">
        <v>221</v>
      </c>
    </row>
    <row r="74" spans="66:67" ht="12.75">
      <c r="BN74" s="83" t="s">
        <v>255</v>
      </c>
      <c r="BO74" s="83" t="s">
        <v>222</v>
      </c>
    </row>
    <row r="75" spans="66:67" ht="12.75">
      <c r="BN75" s="83" t="s">
        <v>256</v>
      </c>
      <c r="BO75" s="83" t="s">
        <v>223</v>
      </c>
    </row>
    <row r="76" spans="66:67" ht="12.75">
      <c r="BN76" s="83" t="s">
        <v>257</v>
      </c>
      <c r="BO76" s="83" t="s">
        <v>224</v>
      </c>
    </row>
    <row r="77" spans="66:67" ht="12.75">
      <c r="BN77" s="83" t="s">
        <v>258</v>
      </c>
      <c r="BO77" s="83" t="s">
        <v>225</v>
      </c>
    </row>
    <row r="78" spans="66:67" ht="12.75">
      <c r="BN78" s="83" t="s">
        <v>259</v>
      </c>
      <c r="BO78" s="83" t="s">
        <v>226</v>
      </c>
    </row>
    <row r="79" spans="66:67" ht="12.75">
      <c r="BN79" s="83" t="s">
        <v>260</v>
      </c>
      <c r="BO79" s="83" t="s">
        <v>227</v>
      </c>
    </row>
    <row r="80" spans="66:67" ht="12.75">
      <c r="BN80" s="83" t="s">
        <v>261</v>
      </c>
      <c r="BO80" s="83" t="s">
        <v>228</v>
      </c>
    </row>
    <row r="81" ht="12.75">
      <c r="BO81" s="83" t="s">
        <v>229</v>
      </c>
    </row>
    <row r="82" ht="12.75">
      <c r="BO82" s="83" t="s">
        <v>230</v>
      </c>
    </row>
    <row r="83" ht="12.75">
      <c r="BO83" s="83" t="s">
        <v>231</v>
      </c>
    </row>
    <row r="84" ht="12.75">
      <c r="BO84" s="83" t="s">
        <v>232</v>
      </c>
    </row>
    <row r="85" ht="12.75">
      <c r="BO85" s="83" t="s">
        <v>233</v>
      </c>
    </row>
    <row r="86" ht="12.75">
      <c r="BO86" s="83" t="s">
        <v>234</v>
      </c>
    </row>
    <row r="87" ht="12.75">
      <c r="BO87" s="83" t="s">
        <v>235</v>
      </c>
    </row>
    <row r="88" ht="12.75">
      <c r="BO88" s="83" t="s">
        <v>236</v>
      </c>
    </row>
    <row r="89" ht="12.75">
      <c r="BO89" s="83" t="s">
        <v>237</v>
      </c>
    </row>
    <row r="90" ht="12.75">
      <c r="BO90" s="83" t="s">
        <v>238</v>
      </c>
    </row>
    <row r="91" ht="12.75">
      <c r="BO91" s="83" t="s">
        <v>239</v>
      </c>
    </row>
    <row r="92" ht="12.75">
      <c r="BO92" s="83" t="s">
        <v>240</v>
      </c>
    </row>
    <row r="93" ht="12.75">
      <c r="BO93" s="83" t="s">
        <v>241</v>
      </c>
    </row>
    <row r="94" ht="12.75">
      <c r="BO94" s="83" t="s">
        <v>242</v>
      </c>
    </row>
    <row r="95" ht="12.75">
      <c r="BO95" s="83" t="s">
        <v>243</v>
      </c>
    </row>
    <row r="96" ht="12.75">
      <c r="BO96" s="83" t="s">
        <v>244</v>
      </c>
    </row>
    <row r="97" ht="12.75">
      <c r="BO97" s="83" t="s">
        <v>245</v>
      </c>
    </row>
    <row r="98" ht="12.75">
      <c r="BO98" s="83" t="s">
        <v>246</v>
      </c>
    </row>
    <row r="99" ht="12.75">
      <c r="BO99" s="83" t="s">
        <v>247</v>
      </c>
    </row>
    <row r="101" ht="12.75">
      <c r="BO101" s="11" t="s">
        <v>186</v>
      </c>
    </row>
    <row r="102" ht="12.75">
      <c r="BO102" s="11" t="s">
        <v>185</v>
      </c>
    </row>
  </sheetData>
  <sheetProtection/>
  <mergeCells count="516">
    <mergeCell ref="AF50:AH51"/>
    <mergeCell ref="AF52:AH53"/>
    <mergeCell ref="AF54:AH55"/>
    <mergeCell ref="L50:N51"/>
    <mergeCell ref="X54:AA55"/>
    <mergeCell ref="X52:AA53"/>
    <mergeCell ref="Q54:R55"/>
    <mergeCell ref="S50:W51"/>
    <mergeCell ref="AB50:AC51"/>
    <mergeCell ref="AD50:AE51"/>
    <mergeCell ref="G50:H50"/>
    <mergeCell ref="X51:AA51"/>
    <mergeCell ref="X50:AA50"/>
    <mergeCell ref="X56:AA57"/>
    <mergeCell ref="L52:N53"/>
    <mergeCell ref="G54:H55"/>
    <mergeCell ref="L54:N55"/>
    <mergeCell ref="G56:H57"/>
    <mergeCell ref="L56:N57"/>
    <mergeCell ref="I56:J57"/>
    <mergeCell ref="AC61:AC62"/>
    <mergeCell ref="AD61:AE62"/>
    <mergeCell ref="AP54:AS55"/>
    <mergeCell ref="AP52:AS53"/>
    <mergeCell ref="AX50:AZ51"/>
    <mergeCell ref="AX52:AZ53"/>
    <mergeCell ref="AX54:AZ55"/>
    <mergeCell ref="AV54:AW55"/>
    <mergeCell ref="AV52:AW53"/>
    <mergeCell ref="AT54:AU55"/>
    <mergeCell ref="Z61:Z62"/>
    <mergeCell ref="AA61:AB62"/>
    <mergeCell ref="U62:U63"/>
    <mergeCell ref="M60:U61"/>
    <mergeCell ref="AM7:AN7"/>
    <mergeCell ref="X66:AK67"/>
    <mergeCell ref="A59:U59"/>
    <mergeCell ref="S62:T63"/>
    <mergeCell ref="Q62:R63"/>
    <mergeCell ref="Q66:R67"/>
    <mergeCell ref="F66:F67"/>
    <mergeCell ref="H66:H67"/>
    <mergeCell ref="M62:O63"/>
    <mergeCell ref="I66:J67"/>
    <mergeCell ref="I62:J63"/>
    <mergeCell ref="M66:O67"/>
    <mergeCell ref="M64:U65"/>
    <mergeCell ref="S66:T67"/>
    <mergeCell ref="U66:U67"/>
    <mergeCell ref="G66:G67"/>
    <mergeCell ref="AN26:AS26"/>
    <mergeCell ref="AL64:AL65"/>
    <mergeCell ref="Q56:R57"/>
    <mergeCell ref="S56:W57"/>
    <mergeCell ref="S54:W55"/>
    <mergeCell ref="AN27:AS27"/>
    <mergeCell ref="AL54:AO55"/>
    <mergeCell ref="AF61:AF62"/>
    <mergeCell ref="W63:Y63"/>
    <mergeCell ref="Y61:Y62"/>
    <mergeCell ref="AL62:AL63"/>
    <mergeCell ref="AX59:BD59"/>
    <mergeCell ref="BE59:BK59"/>
    <mergeCell ref="AV56:AW57"/>
    <mergeCell ref="AQ59:AW59"/>
    <mergeCell ref="AP56:AS57"/>
    <mergeCell ref="AL56:AO57"/>
    <mergeCell ref="AX56:AZ57"/>
    <mergeCell ref="AX49:BA49"/>
    <mergeCell ref="BC49:BH49"/>
    <mergeCell ref="BC51:BJ52"/>
    <mergeCell ref="AK56:AK57"/>
    <mergeCell ref="BG55:BK55"/>
    <mergeCell ref="AT56:AU57"/>
    <mergeCell ref="BC55:BF55"/>
    <mergeCell ref="AT52:AU53"/>
    <mergeCell ref="BC56:BK57"/>
    <mergeCell ref="AL52:AO53"/>
    <mergeCell ref="BD45:BE46"/>
    <mergeCell ref="AN29:AS29"/>
    <mergeCell ref="AN28:AS28"/>
    <mergeCell ref="AT45:AV46"/>
    <mergeCell ref="BD36:BE36"/>
    <mergeCell ref="AT36:AV36"/>
    <mergeCell ref="AT35:AV35"/>
    <mergeCell ref="AN36:AS36"/>
    <mergeCell ref="BD35:BE35"/>
    <mergeCell ref="AM45:AS46"/>
    <mergeCell ref="AW25:BC25"/>
    <mergeCell ref="AT19:BC19"/>
    <mergeCell ref="BC9:BC10"/>
    <mergeCell ref="BC11:BC12"/>
    <mergeCell ref="AW22:BC22"/>
    <mergeCell ref="AN22:AS22"/>
    <mergeCell ref="AL8:AO10"/>
    <mergeCell ref="AW24:BC24"/>
    <mergeCell ref="AK25:AL25"/>
    <mergeCell ref="A60:E61"/>
    <mergeCell ref="A64:E65"/>
    <mergeCell ref="AO60:AP61"/>
    <mergeCell ref="AO62:AP63"/>
    <mergeCell ref="X61:X62"/>
    <mergeCell ref="AO64:AP65"/>
    <mergeCell ref="V61:V62"/>
    <mergeCell ref="W61:W62"/>
    <mergeCell ref="F62:F63"/>
    <mergeCell ref="E62:E63"/>
    <mergeCell ref="A56:A57"/>
    <mergeCell ref="B56:F57"/>
    <mergeCell ref="AD54:AE55"/>
    <mergeCell ref="AK54:AK55"/>
    <mergeCell ref="AD56:AE57"/>
    <mergeCell ref="A54:A55"/>
    <mergeCell ref="B54:F55"/>
    <mergeCell ref="AB54:AC55"/>
    <mergeCell ref="AB56:AC57"/>
    <mergeCell ref="I54:J55"/>
    <mergeCell ref="K56:K57"/>
    <mergeCell ref="AB52:AC53"/>
    <mergeCell ref="AD52:AE53"/>
    <mergeCell ref="K54:K55"/>
    <mergeCell ref="AK52:AK53"/>
    <mergeCell ref="AF56:AH57"/>
    <mergeCell ref="S52:W53"/>
    <mergeCell ref="A52:A53"/>
    <mergeCell ref="B52:F53"/>
    <mergeCell ref="G52:H53"/>
    <mergeCell ref="I52:J53"/>
    <mergeCell ref="K52:K53"/>
    <mergeCell ref="Q52:R53"/>
    <mergeCell ref="AK50:AK51"/>
    <mergeCell ref="AL50:AO51"/>
    <mergeCell ref="AT50:AU51"/>
    <mergeCell ref="AT48:AW48"/>
    <mergeCell ref="AP51:AS51"/>
    <mergeCell ref="AP50:AS50"/>
    <mergeCell ref="AL48:AO49"/>
    <mergeCell ref="AV50:AW51"/>
    <mergeCell ref="AV49:AW49"/>
    <mergeCell ref="AT49:AU49"/>
    <mergeCell ref="A50:A51"/>
    <mergeCell ref="B50:F51"/>
    <mergeCell ref="I50:J51"/>
    <mergeCell ref="K50:K51"/>
    <mergeCell ref="G51:H51"/>
    <mergeCell ref="AP49:AS49"/>
    <mergeCell ref="Q50:R51"/>
    <mergeCell ref="S48:W49"/>
    <mergeCell ref="X48:AA48"/>
    <mergeCell ref="AB48:AE48"/>
    <mergeCell ref="L48:O48"/>
    <mergeCell ref="Q48:R49"/>
    <mergeCell ref="L49:O49"/>
    <mergeCell ref="AF48:AI48"/>
    <mergeCell ref="AK48:AK49"/>
    <mergeCell ref="X49:AA49"/>
    <mergeCell ref="AB49:AC49"/>
    <mergeCell ref="AD49:AE49"/>
    <mergeCell ref="AF49:AI49"/>
    <mergeCell ref="A48:A49"/>
    <mergeCell ref="B48:F49"/>
    <mergeCell ref="G48:H48"/>
    <mergeCell ref="I48:K48"/>
    <mergeCell ref="G49:H49"/>
    <mergeCell ref="I49:J49"/>
    <mergeCell ref="A43:C46"/>
    <mergeCell ref="D43:G46"/>
    <mergeCell ref="L45:N46"/>
    <mergeCell ref="O45:Q46"/>
    <mergeCell ref="R45:W46"/>
    <mergeCell ref="H43:Q44"/>
    <mergeCell ref="R43:W44"/>
    <mergeCell ref="H45:J46"/>
    <mergeCell ref="K45:K46"/>
    <mergeCell ref="BF38:BF39"/>
    <mergeCell ref="BF44:BJ44"/>
    <mergeCell ref="AT38:AV40"/>
    <mergeCell ref="AW38:AW39"/>
    <mergeCell ref="AX38:BB39"/>
    <mergeCell ref="BC38:BC39"/>
    <mergeCell ref="BD38:BE40"/>
    <mergeCell ref="BD44:BE44"/>
    <mergeCell ref="BD41:BE41"/>
    <mergeCell ref="AW44:BB44"/>
    <mergeCell ref="X44:Z44"/>
    <mergeCell ref="X41:Z41"/>
    <mergeCell ref="AT41:AV41"/>
    <mergeCell ref="AN38:AS41"/>
    <mergeCell ref="AT44:AV44"/>
    <mergeCell ref="AA44:AF44"/>
    <mergeCell ref="AP44:AQ44"/>
    <mergeCell ref="AM38:AM41"/>
    <mergeCell ref="X45:Z46"/>
    <mergeCell ref="BK38:BK39"/>
    <mergeCell ref="AA40:AA41"/>
    <mergeCell ref="AB40:AF41"/>
    <mergeCell ref="AG40:AG41"/>
    <mergeCell ref="AW40:AW41"/>
    <mergeCell ref="AX40:BB41"/>
    <mergeCell ref="BC40:BC41"/>
    <mergeCell ref="BF40:BF41"/>
    <mergeCell ref="BG40:BJ41"/>
    <mergeCell ref="BK40:BK41"/>
    <mergeCell ref="BF37:BK37"/>
    <mergeCell ref="A38:C41"/>
    <mergeCell ref="D38:D41"/>
    <mergeCell ref="E38:G41"/>
    <mergeCell ref="H38:I41"/>
    <mergeCell ref="J38:Q41"/>
    <mergeCell ref="R38:S41"/>
    <mergeCell ref="T38:W41"/>
    <mergeCell ref="X38:Z40"/>
    <mergeCell ref="BG38:BJ39"/>
    <mergeCell ref="BD37:BE37"/>
    <mergeCell ref="AN37:AS37"/>
    <mergeCell ref="AA38:AA39"/>
    <mergeCell ref="AI37:AJ37"/>
    <mergeCell ref="AK37:AL37"/>
    <mergeCell ref="AB38:AF39"/>
    <mergeCell ref="AG38:AG39"/>
    <mergeCell ref="AI38:AJ41"/>
    <mergeCell ref="AK38:AL41"/>
    <mergeCell ref="BF36:BK36"/>
    <mergeCell ref="E37:G37"/>
    <mergeCell ref="H37:I37"/>
    <mergeCell ref="J37:Q37"/>
    <mergeCell ref="R37:S37"/>
    <mergeCell ref="T37:W37"/>
    <mergeCell ref="X37:Z37"/>
    <mergeCell ref="AA37:AG37"/>
    <mergeCell ref="AW37:BC37"/>
    <mergeCell ref="T36:W36"/>
    <mergeCell ref="E35:G35"/>
    <mergeCell ref="H35:I35"/>
    <mergeCell ref="J35:Q35"/>
    <mergeCell ref="R35:S35"/>
    <mergeCell ref="E36:G36"/>
    <mergeCell ref="H36:I36"/>
    <mergeCell ref="AA35:AG35"/>
    <mergeCell ref="AI35:AJ35"/>
    <mergeCell ref="X36:Z36"/>
    <mergeCell ref="AA36:AG36"/>
    <mergeCell ref="AI36:AJ36"/>
    <mergeCell ref="AK36:AL36"/>
    <mergeCell ref="AI34:AJ34"/>
    <mergeCell ref="T35:W35"/>
    <mergeCell ref="X35:Z35"/>
    <mergeCell ref="J36:Q36"/>
    <mergeCell ref="R36:S36"/>
    <mergeCell ref="BF35:BK35"/>
    <mergeCell ref="AN34:AS34"/>
    <mergeCell ref="BF34:BK34"/>
    <mergeCell ref="AW34:BC34"/>
    <mergeCell ref="BD34:BE34"/>
    <mergeCell ref="BF31:BK31"/>
    <mergeCell ref="BD31:BE31"/>
    <mergeCell ref="J33:Q33"/>
    <mergeCell ref="R33:S33"/>
    <mergeCell ref="AA32:AG32"/>
    <mergeCell ref="AA33:AG33"/>
    <mergeCell ref="AT32:AV32"/>
    <mergeCell ref="AN32:AS32"/>
    <mergeCell ref="AK32:AL32"/>
    <mergeCell ref="AK31:AL31"/>
    <mergeCell ref="E33:G33"/>
    <mergeCell ref="H33:I33"/>
    <mergeCell ref="E34:G34"/>
    <mergeCell ref="H34:I34"/>
    <mergeCell ref="J34:Q34"/>
    <mergeCell ref="R34:S34"/>
    <mergeCell ref="E32:G32"/>
    <mergeCell ref="H32:I32"/>
    <mergeCell ref="J32:Q32"/>
    <mergeCell ref="R32:S32"/>
    <mergeCell ref="X32:Z32"/>
    <mergeCell ref="AN33:AS33"/>
    <mergeCell ref="AK33:AL33"/>
    <mergeCell ref="X33:Z33"/>
    <mergeCell ref="T33:W33"/>
    <mergeCell ref="AI33:AJ33"/>
    <mergeCell ref="AP48:AS48"/>
    <mergeCell ref="AK35:AL35"/>
    <mergeCell ref="AX48:BA48"/>
    <mergeCell ref="T32:W32"/>
    <mergeCell ref="BF32:BK32"/>
    <mergeCell ref="BF33:BK33"/>
    <mergeCell ref="AT33:AV33"/>
    <mergeCell ref="T34:W34"/>
    <mergeCell ref="X34:Z34"/>
    <mergeCell ref="AA34:AG34"/>
    <mergeCell ref="AK34:AL34"/>
    <mergeCell ref="AT34:AV34"/>
    <mergeCell ref="AT37:AV37"/>
    <mergeCell ref="AW35:BC35"/>
    <mergeCell ref="AW36:BC36"/>
    <mergeCell ref="AN35:AS35"/>
    <mergeCell ref="BD30:BE30"/>
    <mergeCell ref="AW31:BC31"/>
    <mergeCell ref="BD33:BE33"/>
    <mergeCell ref="BD32:BE32"/>
    <mergeCell ref="AW33:BC33"/>
    <mergeCell ref="AW32:BC32"/>
    <mergeCell ref="AN31:AS31"/>
    <mergeCell ref="X31:Z31"/>
    <mergeCell ref="AI29:AJ29"/>
    <mergeCell ref="X30:Z30"/>
    <mergeCell ref="AA30:AG30"/>
    <mergeCell ref="AI31:AJ31"/>
    <mergeCell ref="AI32:AJ32"/>
    <mergeCell ref="T29:W29"/>
    <mergeCell ref="X29:Z29"/>
    <mergeCell ref="AA29:AG29"/>
    <mergeCell ref="AA31:AG31"/>
    <mergeCell ref="AI30:AJ30"/>
    <mergeCell ref="AT31:AV31"/>
    <mergeCell ref="AW27:BC27"/>
    <mergeCell ref="BD27:BE27"/>
    <mergeCell ref="AT27:AV27"/>
    <mergeCell ref="E30:G30"/>
    <mergeCell ref="H30:I30"/>
    <mergeCell ref="J30:Q30"/>
    <mergeCell ref="AW29:BC29"/>
    <mergeCell ref="BD29:BE29"/>
    <mergeCell ref="AK29:AL29"/>
    <mergeCell ref="R28:S28"/>
    <mergeCell ref="E31:G31"/>
    <mergeCell ref="H31:I31"/>
    <mergeCell ref="J31:Q31"/>
    <mergeCell ref="R31:S31"/>
    <mergeCell ref="T31:W31"/>
    <mergeCell ref="R30:S30"/>
    <mergeCell ref="T30:W30"/>
    <mergeCell ref="BF28:BK28"/>
    <mergeCell ref="AW28:BC28"/>
    <mergeCell ref="BD28:BE28"/>
    <mergeCell ref="AK30:AL30"/>
    <mergeCell ref="AT30:AV30"/>
    <mergeCell ref="AW30:BC30"/>
    <mergeCell ref="AN30:AS30"/>
    <mergeCell ref="AT29:AV29"/>
    <mergeCell ref="BF30:BK30"/>
    <mergeCell ref="BF29:BK29"/>
    <mergeCell ref="AI27:AJ27"/>
    <mergeCell ref="E29:G29"/>
    <mergeCell ref="H29:I29"/>
    <mergeCell ref="J29:Q29"/>
    <mergeCell ref="R29:S29"/>
    <mergeCell ref="T28:W28"/>
    <mergeCell ref="X28:Z28"/>
    <mergeCell ref="E28:G28"/>
    <mergeCell ref="H28:I28"/>
    <mergeCell ref="J28:Q28"/>
    <mergeCell ref="AW26:BC26"/>
    <mergeCell ref="BD26:BE26"/>
    <mergeCell ref="BF27:BK27"/>
    <mergeCell ref="AA28:AG28"/>
    <mergeCell ref="X27:Z27"/>
    <mergeCell ref="AA27:AG27"/>
    <mergeCell ref="AK28:AL28"/>
    <mergeCell ref="AT28:AV28"/>
    <mergeCell ref="AI28:AJ28"/>
    <mergeCell ref="AK27:AL27"/>
    <mergeCell ref="AA26:AG26"/>
    <mergeCell ref="AK26:AL26"/>
    <mergeCell ref="AI26:AJ26"/>
    <mergeCell ref="BF26:BK26"/>
    <mergeCell ref="E27:G27"/>
    <mergeCell ref="H27:I27"/>
    <mergeCell ref="J27:Q27"/>
    <mergeCell ref="R27:S27"/>
    <mergeCell ref="T27:W27"/>
    <mergeCell ref="AT26:AV26"/>
    <mergeCell ref="E26:G26"/>
    <mergeCell ref="H26:I26"/>
    <mergeCell ref="J26:Q26"/>
    <mergeCell ref="R26:S26"/>
    <mergeCell ref="T26:W26"/>
    <mergeCell ref="X26:Z26"/>
    <mergeCell ref="AT25:AV25"/>
    <mergeCell ref="BD25:BE25"/>
    <mergeCell ref="AI25:AJ25"/>
    <mergeCell ref="BD24:BE24"/>
    <mergeCell ref="BF24:BK24"/>
    <mergeCell ref="AK24:AL24"/>
    <mergeCell ref="AI24:AJ24"/>
    <mergeCell ref="BF25:BK25"/>
    <mergeCell ref="AN24:AS24"/>
    <mergeCell ref="AN25:AS25"/>
    <mergeCell ref="E25:G25"/>
    <mergeCell ref="H25:I25"/>
    <mergeCell ref="J25:Q25"/>
    <mergeCell ref="R25:S25"/>
    <mergeCell ref="T25:W25"/>
    <mergeCell ref="X25:Z25"/>
    <mergeCell ref="AA25:AG25"/>
    <mergeCell ref="X24:Z24"/>
    <mergeCell ref="AA24:AG24"/>
    <mergeCell ref="T24:W24"/>
    <mergeCell ref="AT24:AV24"/>
    <mergeCell ref="BF23:BK23"/>
    <mergeCell ref="AT23:AV23"/>
    <mergeCell ref="AW23:BC23"/>
    <mergeCell ref="BD23:BE23"/>
    <mergeCell ref="AK23:AL23"/>
    <mergeCell ref="E24:G24"/>
    <mergeCell ref="H24:I24"/>
    <mergeCell ref="J24:Q24"/>
    <mergeCell ref="R24:S24"/>
    <mergeCell ref="T23:W23"/>
    <mergeCell ref="X23:Z23"/>
    <mergeCell ref="BD22:BE22"/>
    <mergeCell ref="AA23:AG23"/>
    <mergeCell ref="AI23:AJ23"/>
    <mergeCell ref="E23:G23"/>
    <mergeCell ref="H23:I23"/>
    <mergeCell ref="J23:Q23"/>
    <mergeCell ref="R23:S23"/>
    <mergeCell ref="J22:Q22"/>
    <mergeCell ref="R22:S22"/>
    <mergeCell ref="AN23:AS23"/>
    <mergeCell ref="BF22:BK22"/>
    <mergeCell ref="A18:C22"/>
    <mergeCell ref="AA22:AG22"/>
    <mergeCell ref="X21:Z21"/>
    <mergeCell ref="AA21:AG21"/>
    <mergeCell ref="E22:G22"/>
    <mergeCell ref="H22:I22"/>
    <mergeCell ref="AI22:AJ22"/>
    <mergeCell ref="AK22:AL22"/>
    <mergeCell ref="AT22:AV22"/>
    <mergeCell ref="R21:S21"/>
    <mergeCell ref="T21:W21"/>
    <mergeCell ref="X22:Z22"/>
    <mergeCell ref="E21:G21"/>
    <mergeCell ref="H21:I21"/>
    <mergeCell ref="J21:Q21"/>
    <mergeCell ref="T22:W22"/>
    <mergeCell ref="BD20:BK20"/>
    <mergeCell ref="AI21:AJ21"/>
    <mergeCell ref="AK21:AL21"/>
    <mergeCell ref="AT21:AV21"/>
    <mergeCell ref="AN21:AS21"/>
    <mergeCell ref="AM20:AS20"/>
    <mergeCell ref="AW21:BC21"/>
    <mergeCell ref="BD21:BE21"/>
    <mergeCell ref="BF21:BK21"/>
    <mergeCell ref="AT20:BC20"/>
    <mergeCell ref="A36:B36"/>
    <mergeCell ref="F4:F5"/>
    <mergeCell ref="G4:J5"/>
    <mergeCell ref="W7:Z7"/>
    <mergeCell ref="T9:W10"/>
    <mergeCell ref="T4:V5"/>
    <mergeCell ref="W6:Z6"/>
    <mergeCell ref="D19:G19"/>
    <mergeCell ref="H19:Q19"/>
    <mergeCell ref="D20:G20"/>
    <mergeCell ref="A4:B5"/>
    <mergeCell ref="C4:C5"/>
    <mergeCell ref="D4:D5"/>
    <mergeCell ref="E4:E5"/>
    <mergeCell ref="AA6:AC6"/>
    <mergeCell ref="A35:B35"/>
    <mergeCell ref="H20:Q20"/>
    <mergeCell ref="R20:W20"/>
    <mergeCell ref="X20:AG20"/>
    <mergeCell ref="R19:W19"/>
    <mergeCell ref="A37:B37"/>
    <mergeCell ref="BH3:BJ4"/>
    <mergeCell ref="G62:G63"/>
    <mergeCell ref="H62:H63"/>
    <mergeCell ref="X64:AK65"/>
    <mergeCell ref="AM12:AO14"/>
    <mergeCell ref="AI19:AL19"/>
    <mergeCell ref="A6:R7"/>
    <mergeCell ref="D8:R8"/>
    <mergeCell ref="P13:Q13"/>
    <mergeCell ref="K62:L63"/>
    <mergeCell ref="A66:A67"/>
    <mergeCell ref="B66:B67"/>
    <mergeCell ref="A62:A63"/>
    <mergeCell ref="B62:B63"/>
    <mergeCell ref="K66:L67"/>
    <mergeCell ref="C66:C67"/>
    <mergeCell ref="D66:D67"/>
    <mergeCell ref="E66:E67"/>
    <mergeCell ref="F64:L65"/>
    <mergeCell ref="AB11:AB12"/>
    <mergeCell ref="AA7:AC7"/>
    <mergeCell ref="X19:AG19"/>
    <mergeCell ref="AW7:AY7"/>
    <mergeCell ref="AI20:AL20"/>
    <mergeCell ref="W11:Z12"/>
    <mergeCell ref="AA11:AA12"/>
    <mergeCell ref="D18:AG18"/>
    <mergeCell ref="AQ7:AV7"/>
    <mergeCell ref="D9:R12"/>
    <mergeCell ref="T11:U12"/>
    <mergeCell ref="E16:F16"/>
    <mergeCell ref="F60:L61"/>
    <mergeCell ref="BI6:BK7"/>
    <mergeCell ref="T15:AJ15"/>
    <mergeCell ref="V16:AI16"/>
    <mergeCell ref="AM19:AS19"/>
    <mergeCell ref="G16:Q16"/>
    <mergeCell ref="AD7:AE7"/>
    <mergeCell ref="A1:J1"/>
    <mergeCell ref="K1:BK1"/>
    <mergeCell ref="C62:C63"/>
    <mergeCell ref="D62:D63"/>
    <mergeCell ref="E13:O14"/>
    <mergeCell ref="V11:V12"/>
    <mergeCell ref="BD3:BF4"/>
    <mergeCell ref="AI18:BK18"/>
    <mergeCell ref="AQ8:AV8"/>
    <mergeCell ref="BD19:BK19"/>
  </mergeCells>
  <conditionalFormatting sqref="BC51:BJ52 BI6:BK7 AW7:AY7 BH3:BJ4 BD3:BF4 AM7">
    <cfRule type="cellIs" priority="1" dxfId="0" operator="equal" stopIfTrue="1">
      <formula>""</formula>
    </cfRule>
  </conditionalFormatting>
  <conditionalFormatting sqref="AM12:AO14">
    <cfRule type="expression" priority="2" dxfId="0" stopIfTrue="1">
      <formula>$AM$12=""</formula>
    </cfRule>
  </conditionalFormatting>
  <conditionalFormatting sqref="BD9:BJ10">
    <cfRule type="expression" priority="3" dxfId="0" stopIfTrue="1">
      <formula>AND($BI$6=2,$BJ$10="")</formula>
    </cfRule>
  </conditionalFormatting>
  <conditionalFormatting sqref="A2:AK17 A18:BK42 A43:G46 AL17:BK17 AT43:BK44 R45:Z46 A68:BK68 V58:AK60 AL58:BK67 V63:AK67 AL2:BC4 BD2:BK2 H43:AL44 AH45:AV46 BD45:BE46">
    <cfRule type="expression" priority="4" dxfId="2" stopIfTrue="1">
      <formula>$A$1="入力"</formula>
    </cfRule>
  </conditionalFormatting>
  <conditionalFormatting sqref="BD14:BI15">
    <cfRule type="expression" priority="5" dxfId="0" stopIfTrue="1">
      <formula>AND($BI$6=3,$BI$15="")</formula>
    </cfRule>
  </conditionalFormatting>
  <conditionalFormatting sqref="BD11:BJ12">
    <cfRule type="expression" priority="6" dxfId="0" stopIfTrue="1">
      <formula>AND($BI$6=2,$BJ$12="")</formula>
    </cfRule>
  </conditionalFormatting>
  <dataValidations count="13">
    <dataValidation type="list" allowBlank="1" showInputMessage="1" showErrorMessage="1" sqref="D62:D63 S66:T67 I66:J67 D66:D67 S62:T63 I62:J63">
      <formula1>$BN$68:$BN$80</formula1>
    </dataValidation>
    <dataValidation type="list" allowBlank="1" showInputMessage="1" showErrorMessage="1" sqref="AM12:AO14">
      <formula1>"１．一括, ２．分納,３．昨年同様"</formula1>
    </dataValidation>
    <dataValidation type="list" allowBlank="1" showInputMessage="1" showErrorMessage="1" sqref="AW7:AY7">
      <formula1>"１,２"</formula1>
    </dataValidation>
    <dataValidation type="list" allowBlank="1" showInputMessage="1" showErrorMessage="1" sqref="BI6:BK7">
      <formula1>"１,２,３"</formula1>
    </dataValidation>
    <dataValidation type="textLength" operator="equal" allowBlank="1" showInputMessage="1" showErrorMessage="1" errorTitle="確認してください" error="１マスに入力できるのは１文字です" sqref="BD10:BJ10 BD15:BI15 BD12:BJ12">
      <formula1>1</formula1>
    </dataValidation>
    <dataValidation type="list" allowBlank="1" showInputMessage="1" showErrorMessage="1" sqref="A62:A63 M62 F62 A66:A67 M66 F66">
      <formula1>"年号,明治,大正,昭和"</formula1>
    </dataValidation>
    <dataValidation type="list" allowBlank="1" showInputMessage="1" showErrorMessage="1" sqref="E62:E63 K66:L67 U66:U67 E66:E67 K62:L63 U62:U63">
      <formula1>$BO$68:$BO$99</formula1>
    </dataValidation>
    <dataValidation type="list" allowBlank="1" showInputMessage="1" showErrorMessage="1" sqref="A1:J1">
      <formula1>$BO$101:$BO$102</formula1>
    </dataValidation>
    <dataValidation allowBlank="1" showInputMessage="1" showErrorMessage="1" imeMode="fullKatakana" sqref="AL50:AO57 S50:W57 C50:F51 B50:B52 B54:F57"/>
    <dataValidation type="whole" operator="lessThanOrEqual" allowBlank="1" showInputMessage="1" showErrorMessage="1" sqref="L50:N57 AX50:AZ57 AF50:AH57">
      <formula1>200</formula1>
    </dataValidation>
    <dataValidation type="whole" operator="lessThanOrEqual" allowBlank="1" showInputMessage="1" showErrorMessage="1" errorTitle="確認してください" error="上限は20,000円です" sqref="G51:H57 AP51:AS57 X51:AA57">
      <formula1>20000</formula1>
    </dataValidation>
    <dataValidation type="whole" operator="lessThanOrEqual" allowBlank="1" showInputMessage="1" showErrorMessage="1" sqref="I50:K57 AT50:AW57 AB50:AE57">
      <formula1>12</formula1>
    </dataValidation>
    <dataValidation type="textLength" operator="equal" allowBlank="1" showInputMessage="1" showErrorMessage="1" sqref="AA46:AF46">
      <formula1>1</formula1>
    </dataValidation>
  </dataValidations>
  <printOptions horizontalCentered="1" verticalCentered="1"/>
  <pageMargins left="0.3937007874015748" right="0.3937007874015748" top="0.3937007874015748" bottom="0.3937007874015748" header="0.3937007874015748" footer="0"/>
  <pageSetup horizontalDpi="600" verticalDpi="600" orientation="landscape" paperSize="12" scale="120" r:id="rId4"/>
  <headerFooter alignWithMargins="0">
    <oddHeader>&amp;R&amp;"ＭＳ Ｐゴシック,太字"&amp;8&amp;D　&amp;T　作成</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労働保険事務組合　辰野町商工会</dc:creator>
  <cp:keywords/>
  <dc:description/>
  <cp:lastModifiedBy>商工会 南箕輪</cp:lastModifiedBy>
  <cp:lastPrinted>2022-03-31T06:37:00Z</cp:lastPrinted>
  <dcterms:created xsi:type="dcterms:W3CDTF">2013-03-30T11:40:54Z</dcterms:created>
  <dcterms:modified xsi:type="dcterms:W3CDTF">2024-04-12T08:42:06Z</dcterms:modified>
  <cp:category/>
  <cp:version/>
  <cp:contentType/>
  <cp:contentStatus/>
</cp:coreProperties>
</file>